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0" yWindow="500" windowWidth="21660" windowHeight="15800" firstSheet="4" activeTab="4"/>
  </bookViews>
  <sheets>
    <sheet name="Planning Chart" sheetId="1" r:id="rId1"/>
    <sheet name="Monday" sheetId="2" r:id="rId2"/>
    <sheet name="Tuesday" sheetId="3" r:id="rId3"/>
    <sheet name="PICO Sessions" sheetId="4" r:id="rId4"/>
    <sheet name="Wednesday" sheetId="5" r:id="rId5"/>
    <sheet name="Thursday" sheetId="6" r:id="rId6"/>
    <sheet name="Sessions chairs" sheetId="7" r:id="rId7"/>
    <sheet name="Titles-authors" sheetId="8" r:id="rId8"/>
  </sheets>
  <definedNames>
    <definedName name="A_1">'Titles-authors'!$A$2:$C$2</definedName>
    <definedName name="M.Egli">#REF!</definedName>
    <definedName name="_xlnm.Print_Area" localSheetId="1">'Monday'!$A$1:$I$61</definedName>
    <definedName name="_xlnm.Print_Area" localSheetId="0">'Planning Chart'!$A$1:$R$57</definedName>
    <definedName name="_xlnm.Print_Area" localSheetId="6">'Sessions chairs'!$A$1:$R$57</definedName>
    <definedName name="_xlnm.Print_Area" localSheetId="5">'Thursday'!$A$1:$O$54</definedName>
    <definedName name="_xlnm.Print_Area" localSheetId="7">'Titles-authors'!$A$1:$C$273</definedName>
    <definedName name="_xlnm.Print_Area" localSheetId="2">'Tuesday'!$A$1:$O$55</definedName>
    <definedName name="_xlnm.Print_Area" localSheetId="4">'Wednesday'!$A$1:$O$40</definedName>
    <definedName name="_xlnm.Print_Titles" localSheetId="7">'Titles-authors'!$1:$1</definedName>
  </definedNames>
  <calcPr fullCalcOnLoad="1"/>
</workbook>
</file>

<file path=xl/sharedStrings.xml><?xml version="1.0" encoding="utf-8"?>
<sst xmlns="http://schemas.openxmlformats.org/spreadsheetml/2006/main" count="983" uniqueCount="641">
  <si>
    <t>Time</t>
  </si>
  <si>
    <t>Coffee Break</t>
  </si>
  <si>
    <t xml:space="preserve">Lunch </t>
  </si>
  <si>
    <t>Lunch</t>
  </si>
  <si>
    <t>Life &amp; Physical Sciences</t>
  </si>
  <si>
    <t>Programmatics</t>
  </si>
  <si>
    <t>Abstract #</t>
  </si>
  <si>
    <t>Title of paper/presentation</t>
  </si>
  <si>
    <t>Presenter</t>
  </si>
  <si>
    <t>National Reports</t>
  </si>
  <si>
    <t>Coffe break</t>
  </si>
  <si>
    <t>Ranges facilities</t>
  </si>
  <si>
    <t>Keynote lectures</t>
  </si>
  <si>
    <t>Ranges night</t>
  </si>
  <si>
    <t>Poster session with 
speed presentations (2 min each poster)</t>
  </si>
  <si>
    <t>Magnetosphere &amp; Ionosphere</t>
  </si>
  <si>
    <t>Astrophysics</t>
  </si>
  <si>
    <t xml:space="preserve">Reception </t>
  </si>
  <si>
    <t xml:space="preserve">Conference Dinner </t>
  </si>
  <si>
    <t>Space related Education</t>
  </si>
  <si>
    <t>Technology and Infrastructures for Balloons</t>
  </si>
  <si>
    <t>Technology and Infrastructures for Sounding Rockets</t>
  </si>
  <si>
    <t>Utilisation of Balloons for Research Applications</t>
  </si>
  <si>
    <t>Registration/ 
welcome drink</t>
  </si>
  <si>
    <t>Utilisation of Rockets for Research Applications</t>
  </si>
  <si>
    <t>Technology and infrastructure for Sounding Rockets</t>
  </si>
  <si>
    <t>Atmospheric Physics</t>
  </si>
  <si>
    <t>Agenda</t>
  </si>
  <si>
    <t>Room</t>
  </si>
  <si>
    <t>Coffee break</t>
  </si>
  <si>
    <t>PICO sessions (Poster sessions with 2 minutes presentations)</t>
  </si>
  <si>
    <t xml:space="preserve">Technology and Infrastructures for Sounding Rockets
</t>
  </si>
  <si>
    <t xml:space="preserve">Atmospheric Physics
</t>
  </si>
  <si>
    <t xml:space="preserve">Ranges facilities
</t>
  </si>
  <si>
    <t xml:space="preserve">Astrophysics, Astronomy 
</t>
  </si>
  <si>
    <t xml:space="preserve">Magnetosphere
Ionosphere </t>
  </si>
  <si>
    <t xml:space="preserve">Utilisation of Rockets for Research Applications
</t>
  </si>
  <si>
    <t xml:space="preserve">Life &amp; Physical Sciences
</t>
  </si>
  <si>
    <t>Excursions</t>
  </si>
  <si>
    <t xml:space="preserve">Utilisation of Balloons for Research Applications
</t>
  </si>
  <si>
    <t xml:space="preserve">Technology and Infrastructures for Balloons
</t>
  </si>
  <si>
    <t>Astrophysics, Astronomy &amp; Cosmology</t>
  </si>
  <si>
    <t>Poster " PICO" Session</t>
  </si>
  <si>
    <t>Room 1</t>
  </si>
  <si>
    <t>Available for splinter meetings / Excursions</t>
  </si>
  <si>
    <t>Reception</t>
  </si>
  <si>
    <t>Symposium Dinner</t>
  </si>
  <si>
    <t>19:00
21:00</t>
  </si>
  <si>
    <t>Tuesday 8 June</t>
  </si>
  <si>
    <t>Welcome</t>
  </si>
  <si>
    <t>CoffeeBreak</t>
  </si>
  <si>
    <t>Ranges Facilities</t>
  </si>
  <si>
    <t xml:space="preserve">Lunch
</t>
  </si>
  <si>
    <t>Keynote lecture
(Room 1)</t>
  </si>
  <si>
    <t>Keynote lecture:
(Room 1)</t>
  </si>
  <si>
    <t>Keynote lecture: 
(Room 1)</t>
  </si>
  <si>
    <t>25th ESA-PAC Symposium in Biarritz, 1-5 May 2022</t>
  </si>
  <si>
    <t xml:space="preserve">Sunday 1 May </t>
  </si>
  <si>
    <t>Monday 2 May</t>
  </si>
  <si>
    <t>Tuesday 3 May</t>
  </si>
  <si>
    <t>Wednesday 4 May</t>
  </si>
  <si>
    <t>Thursday 5 May</t>
  </si>
  <si>
    <t>Michael Becker</t>
  </si>
  <si>
    <t>Jean-Baptiste Renard</t>
  </si>
  <si>
    <t>10 years of Aerosols Measurements under all Kinds of Balloons with the LOAC Instruments</t>
  </si>
  <si>
    <t>Mario Spahr</t>
  </si>
  <si>
    <t>ANALYZING THE MOVEMENT OF A LIGHTWEIGHT BALLOON GONDOLA: A FEASIBILITY STUDY TO STABILIZE LOW MASS HIGH-ALTITUDE BALLOONS</t>
  </si>
  <si>
    <t>Hans Schlager</t>
  </si>
  <si>
    <t>FIRST DEPLOYMENT OF AN IMPROVED BALLON-BORNE ION MASS SPECTROMETER DURING HEMERA 2021</t>
  </si>
  <si>
    <t>Anastasia Bonidis</t>
  </si>
  <si>
    <t>AN UMBRELLA ASSOCIATION FOR GERMAN STUDENT TEAMS TO PROMOTE EDUCATION BY STUDENTS FOR STUDENTS</t>
  </si>
  <si>
    <t>Angela Volpe</t>
  </si>
  <si>
    <t>Ingrid Mann</t>
  </si>
  <si>
    <t>Keynote lecture: Space and Atmospheric Studies from the Arctic: Sounding Rockets and Remote Observations</t>
  </si>
  <si>
    <t>Julien Record</t>
  </si>
  <si>
    <t>HIGH RESOLUTION MICROSCOPY AND DEEP GENE EXPRESSION PROFILING TO FIND THE T CELL GRAVISENSOR</t>
  </si>
  <si>
    <t>GROUND-BASED INSTRUMENTATION AT ANDØYA SPACE – MEASUREMENT CAPABILITIES FOR MIDDLE AND UPPER ATMOSPHERIC RESEARCH</t>
  </si>
  <si>
    <t>[A-109]</t>
  </si>
  <si>
    <t>VALIDATION OF SATTELITE DERIVED PRODUCTS BY MEANS OF LIDAR AEROSOL AND OZON MEASUREMENTS OVER ANDØYA</t>
  </si>
  <si>
    <t>Herbert Schulz</t>
  </si>
  <si>
    <t>Integrative OMICS analysis under conditions of Microgravity</t>
  </si>
  <si>
    <t>Cong Pham Hong</t>
  </si>
  <si>
    <t>SOME TYPICAL RESULTS IN PROJECTS ABOUT SOUNDING ROCKETS AND STRATOSPHERIC BALLOONS IN VIETNAM</t>
  </si>
  <si>
    <t>MESOSPHERE / LOWER THERMOSPHERE (M/ LT) SOUNDING ROCKET CAPABILITIES</t>
  </si>
  <si>
    <t>Gwenael Berthet</t>
  </si>
  <si>
    <t>STRATOSPHERIC AEROSOL BURDEN AND VARIABILITY DERIVED FROM IN SITU BALLOON-BORNE OBSERVATIONS IN VARIOUS KEY REGIONS OF THE GLOBE: COMPARISONS WITH SATELLITE DATA AND GLOBAL MODEL SIMULATIONS</t>
  </si>
  <si>
    <t>Petra Keiser</t>
  </si>
  <si>
    <t>Laboratories for biological experiments at Esrange Space Center</t>
  </si>
  <si>
    <t>Eric Defer</t>
  </si>
  <si>
    <t>An Overview of the STRATELEC (STRatéole-2 ATmospheric ELECtricity) Project</t>
  </si>
  <si>
    <t>[A-116]</t>
  </si>
  <si>
    <t>Plans for Mesospheric Dust Studies with MXD2</t>
  </si>
  <si>
    <t>BEXUS 31: SYNTHETIC-APERTURE RADAR USING AN INFLATABLE ANTENNA – SARIA</t>
  </si>
  <si>
    <t>Wojciech Klos</t>
  </si>
  <si>
    <t>SOUNDING ROCKET FINS/AIRFRAME COMPOSITE MATERIALS – THEORETICAL AND EXPERIMENTAL EVALUATION OF MECHANICAL PROPERTIES</t>
  </si>
  <si>
    <t>[A-12]</t>
  </si>
  <si>
    <t>Frank Hassenpflug</t>
  </si>
  <si>
    <t>High Frequency Telemetry Transmission Systems adapted to Flying Objects</t>
  </si>
  <si>
    <t>Ralf Latteck</t>
  </si>
  <si>
    <t>The SIMONe radar network in Northern Norway - concept, implementation and first results</t>
  </si>
  <si>
    <t>Anna Musolino</t>
  </si>
  <si>
    <t xml:space="preserve">Dust in the Upper Stratosphere Tracking Experiment and Retrieval: Exploring the Dust Reservoir of the Upper Stratosphere through Balloons </t>
  </si>
  <si>
    <t>Jan Wolf</t>
  </si>
  <si>
    <t>ELECTRONICS AND SENSOR SUBSYSTEM DESIGN FOR DAEDALUS 2 ON REXUS 29</t>
  </si>
  <si>
    <t>[A-124]</t>
  </si>
  <si>
    <t>Andreas Pahler</t>
  </si>
  <si>
    <t>Development of the modular and flexible payload electronics for the STUDIO balloon astronomy mission within the ESBO initiative</t>
  </si>
  <si>
    <t>Philipp Maier</t>
  </si>
  <si>
    <t>Status of the Initiative for a European Stratospheric Balloon Observatory (ESBO) and its first Platform STUDIO</t>
  </si>
  <si>
    <t>Jan Palecka</t>
  </si>
  <si>
    <t>Percolating flames in iron suspensions: TEXUS-56 sounding rocket experiment</t>
  </si>
  <si>
    <t>Tina Sorgenfrei</t>
  </si>
  <si>
    <t>In-situ Observation of particle interface interactions in a transparent melt</t>
  </si>
  <si>
    <t>Stefano Del Sordo</t>
  </si>
  <si>
    <t>The BADGER prototype on board of a stratospheric balloon flight in the frame of the HEMERA programme</t>
  </si>
  <si>
    <t>[A-129]</t>
  </si>
  <si>
    <t>Fredrik Haider</t>
  </si>
  <si>
    <t>B2D2: High-quality measurements of the earth's magnetic field using a self-deployable boom carrying two magnetometers</t>
  </si>
  <si>
    <t>e-GLOBS: A Complete Service for Stratospheric Payloads up to 15 kg</t>
  </si>
  <si>
    <t>Marcel Egli</t>
  </si>
  <si>
    <t>National  Report Switzerland</t>
  </si>
  <si>
    <t>Reiner Seuren</t>
  </si>
  <si>
    <t>Design of a novel patch antenna for tracking of sounding rockets using radio interferometry</t>
  </si>
  <si>
    <t>[A-132]</t>
  </si>
  <si>
    <t>ADVERSE EFFECTS OF THIN METAL SHIELDING ON THE ATMOSPHERIC GAMMA RADIATION LEVEL MEASURED DURING THE ASGARD X AND XI SOUNDING BALLOON FLIGHTS</t>
  </si>
  <si>
    <t>[A-133]</t>
  </si>
  <si>
    <t>GAMMASPECTROSCOPIC AND GEIGER COUNTER MEASUREMENTS ON HEMERA (HIGH LATITUDE) AND ASGARD (MID-LATITUDE) BALLOON FLIGHTS</t>
  </si>
  <si>
    <t>[A-134]</t>
  </si>
  <si>
    <t>SHRINKING RADIATION DATALOGGING EQUIPMENT FOR HIGH-ALTITUDE BALLOONING AND SOUNDING ROCKET APPLICATIONS AS A HIGH-SCHOOL HANDS-ON SPACE EDUCATION PROJECT</t>
  </si>
  <si>
    <t>Simon Mueller</t>
  </si>
  <si>
    <t>PROGRESS OF THE DEVELOPMENT FOR A BUS SYSTEM FOR SMALL HIGH ALTITUDE BALLOON EXPERIMENTS</t>
  </si>
  <si>
    <t>Cedric Holeczek</t>
  </si>
  <si>
    <t>ELECTROSTATIC ADHESION MICRO ROVER ROACH2 ON REXUS28</t>
  </si>
  <si>
    <t>MASS - AN EXPERIMENT TO TEST INFLATION AND RIGIDIZATION OF ORIGAMI FOLDED STRUCTURES ONBOARD THE HIGH ALTITUDE BALLOON BEXUS 31</t>
  </si>
  <si>
    <t>Laura Fissel</t>
  </si>
  <si>
    <t>Keynote Lecture: Astronomy from the stratosphere</t>
  </si>
  <si>
    <t>Juergen Blum</t>
  </si>
  <si>
    <t>The ICAPS TEXUS-56 Flight</t>
  </si>
  <si>
    <t>BEXUS 31- STRATOSPOLCA: STRATOSPHERIC POLARIMETRY WITH CADMIUM TELLURIDE ARRAY</t>
  </si>
  <si>
    <t>Uma Cladellas Sanjuan</t>
  </si>
  <si>
    <t>PROJECT ALMA: ATMOSPHERIC RESEARCH AND PARTICLE COUNTER BASIS FOR FUTURE BALLOON MISSIONS</t>
  </si>
  <si>
    <t>Michael Gausa</t>
  </si>
  <si>
    <t>New Projects, Initiatives and Instrument Developments Supporting Research at Andøya Space</t>
  </si>
  <si>
    <t>Guillaume Reinhart</t>
  </si>
  <si>
    <t>COLUMNAR-EQUIAXED TRANSITION DURING SOLIDIFICATION OF REFINED AL–20WT.%CU ALLOYS ON EARTH AND IN MICROGRAVITY</t>
  </si>
  <si>
    <t>Carsten Wallmann</t>
  </si>
  <si>
    <t>BEXUS 31 / FANS - Measurements of fast neutrons utilising a boron-doped scintillator in Earths stratosphere</t>
  </si>
  <si>
    <t>Michal Pakosz</t>
  </si>
  <si>
    <t>ILR-33 AMBER 2K ROCKET –  GETTING READY FOR COMMERCIAL FLIGHTS</t>
  </si>
  <si>
    <t>O-ZONE: ENVIRONMENT MONITORING AIR SAMPLER ON-BOARD BEXUS 30</t>
  </si>
  <si>
    <t>Thomas Voigtmann</t>
  </si>
  <si>
    <t>MAPHEUS – Materials Physics Experiments on the Sounding Rocket</t>
  </si>
  <si>
    <t>Stephane Louvel</t>
  </si>
  <si>
    <t>2030: CNES Operational Objectives for Hight Performance Flights with ZPB</t>
  </si>
  <si>
    <t>Mahsa Taheran</t>
  </si>
  <si>
    <t>Development of an extensible and flexible flight software for the European Stratospheric Balloon Observatory</t>
  </si>
  <si>
    <t>Mateusz Zalasiewicz</t>
  </si>
  <si>
    <t>Mission Analysis of BAMMsat-on-BEXUS: a Student-Designed Miniaturised Space Laboratory Prototype Flown on the BEXUS30 Stratospheric Balloon</t>
  </si>
  <si>
    <t>Tima Sergienko</t>
  </si>
  <si>
    <t>3D structure of the barium clouds in the ionosphere during the experiment on April 11, 1967, at Esrange, Sweden</t>
  </si>
  <si>
    <t>Marius Ronshausen</t>
  </si>
  <si>
    <t>µMoon - Simulation of an Icy Moon Plume on a Sounding Rocket</t>
  </si>
  <si>
    <t>ECRIDA REXUS: 3D PRINTING IN LOW GRAVITY ON BOARD THE RX29 SOUNDING ROCKET</t>
  </si>
  <si>
    <t>Thomas Kuhn</t>
  </si>
  <si>
    <t>Properties of arctic cirrus and their ice particles from in-situ balloon measurements over northern Sweden</t>
  </si>
  <si>
    <t>[A-156]</t>
  </si>
  <si>
    <t>Maria Sousa</t>
  </si>
  <si>
    <t>Leveraging High-Altitude Balloons and Mobile Robotics for Real-Time Wildfire Detection and Monitoring Systems</t>
  </si>
  <si>
    <t>Francesca Di Mare</t>
  </si>
  <si>
    <t>Blizzard: Esrange Risk Calculation Software</t>
  </si>
  <si>
    <t>Paloma Maestro Redondo</t>
  </si>
  <si>
    <t>ASTER: Developing an Attitude Controlled Platform to Achieve Microgravity for Low-Cost Experiments</t>
  </si>
  <si>
    <t>Mateusz Grzybowski</t>
  </si>
  <si>
    <t>BEXUS30 Stardust - Investigation of Microbes in the Stratosphere</t>
  </si>
  <si>
    <t>Piotr Slawecki</t>
  </si>
  <si>
    <t>DESIGN PROCESS OF COMPLEX AND RELIABLE TESTING EQUIPMENT FOR EXPERIMENTAL ROCKET ENGINES</t>
  </si>
  <si>
    <t>LAUNCH, RECOVER, EVALUATE – PRESENTATION OF A CUSTOM, MULTIFUNCTIONAL SYSTEM FOR TRACKING HIGH ALTITUDE BALLOONS AND LOGGING VARIOUS FLIGHT DATA</t>
  </si>
  <si>
    <t>Hubert Menou</t>
  </si>
  <si>
    <t>Managing Constraints for Infeasible Rocket Landing Problems</t>
  </si>
  <si>
    <t>Gunnar Florin</t>
  </si>
  <si>
    <t>The Suborbital Express Rideshare Mission MASER14</t>
  </si>
  <si>
    <t>Michael Elsen</t>
  </si>
  <si>
    <t>Sounding Rockets as a Pathway for Orbital Missions</t>
  </si>
  <si>
    <t>Christian Reimann</t>
  </si>
  <si>
    <t>Investigation of Facet Growth in Heavily Doped Silicon Single Crystals Grown in the Mirror Furnace</t>
  </si>
  <si>
    <t>Charles-Antoine Chevrier</t>
  </si>
  <si>
    <t>Attitude Control System Architecture of the DICOS mission: Ambitious sub-arcsecond pointing using adaptive optics</t>
  </si>
  <si>
    <t>Bruno Maffei</t>
  </si>
  <si>
    <t>BISOUS: A Balloon Project for Spectral Observations of the early Universe</t>
  </si>
  <si>
    <t>Bjarne Bergtun</t>
  </si>
  <si>
    <t>Fly a Rocket ! - News and Updates from the Third Cycle of the Norwegian-ESA Student Rocket Programme</t>
  </si>
  <si>
    <t>Sullivan Carbone</t>
  </si>
  <si>
    <t>Philipp Seither</t>
  </si>
  <si>
    <t>Rocket-borne Plasma Measurements During Polar Mesosphere Winter Echoes</t>
  </si>
  <si>
    <t xml:space="preserve">EUROPEAN STRATOSPHERIC BALLOON OBSERVATORY (ESBO), Gondola </t>
  </si>
  <si>
    <t>Igor Hoerner</t>
  </si>
  <si>
    <t>Atomic Oxygen Measurements on Sounding Rockets using Solid Electrolyte FIPEX Sensors: First Flight Results from the PMWE Mission</t>
  </si>
  <si>
    <t>Dagmara Stasiowska</t>
  </si>
  <si>
    <t>Accelerate new ideas with sounding rockets: the story of the BeeGs project</t>
  </si>
  <si>
    <t>[A-29]</t>
  </si>
  <si>
    <t>Jennifer Edman</t>
  </si>
  <si>
    <t>IMPROVEMENTS OF BALLOON TRAJECTORY PREDICTIONS</t>
  </si>
  <si>
    <t>Francois Vacher</t>
  </si>
  <si>
    <t>HEMERA - An European Balloon Starting Community</t>
  </si>
  <si>
    <t>[A-30]</t>
  </si>
  <si>
    <t>Xavier Dubois</t>
  </si>
  <si>
    <t>Innovation in the field of stratospheric balloons: a path toward manoeuvrability</t>
  </si>
  <si>
    <t>[A-31]</t>
  </si>
  <si>
    <t>Simon Lewandowski</t>
  </si>
  <si>
    <t>Materials for stratospheric balloon : techniques for characterisations and simulated ageing</t>
  </si>
  <si>
    <t>Douglas Rowland</t>
  </si>
  <si>
    <t>Observations of outflowing ion acceleration mechanisms from the VISIONS-2 sounding rocket (GCI-cusp)</t>
  </si>
  <si>
    <t>FLY A ROCKET! 2021: The Utilisation of Sensors to Determine Rocket Positioning &amp; Atmospheric Conditions</t>
  </si>
  <si>
    <t>Jonas Jelonek</t>
  </si>
  <si>
    <t>Bexus 30 ELFI - Altitude-related measurement of Schumann resonances on a stratospheric balloon</t>
  </si>
  <si>
    <t>High spatiotemporal radar observation of the polar summer mesosphere using MAARSY</t>
  </si>
  <si>
    <t>Albert Hertzog</t>
  </si>
  <si>
    <t>Keynote lecture: Strateole-2: the tropical tropopause under the scrutiny of long-duration balloon flights</t>
  </si>
  <si>
    <t>PMWE – the first sounding rocket project to study Polar Mesosphere Winter Echoes</t>
  </si>
  <si>
    <t>Stefan Kramer</t>
  </si>
  <si>
    <t>The SubOrbital Express 3 and 4 µg Mission Outlines</t>
  </si>
  <si>
    <t>[A-4]</t>
  </si>
  <si>
    <t>Sariah Al Saati</t>
  </si>
  <si>
    <t>Detection of Earthquake from the Stratosphere using infrasound sensors, Destiny, Bexus 28</t>
  </si>
  <si>
    <t>Frank Scheuerpflug</t>
  </si>
  <si>
    <t>Development and Projected Performance of the Red Kite Sounding Rocket Motor</t>
  </si>
  <si>
    <t>Andreas Schuette</t>
  </si>
  <si>
    <t>A New Orientation for the TEXUS Program</t>
  </si>
  <si>
    <t>Thomas Jauss</t>
  </si>
  <si>
    <t>Hergen Oltmann</t>
  </si>
  <si>
    <t>THE TEXUS 57 SOUNDING ROCKET MISSION - A BUNCH OF NEW EXPERIMENTS</t>
  </si>
  <si>
    <t>Kolbjorn Blix</t>
  </si>
  <si>
    <t>The Grand Challenge Initiative – CUSP and M/LT projects</t>
  </si>
  <si>
    <t>USA NATIONAL REPORT - NASA SOUNDING ROCKETS PROGRAM OVERVIEW</t>
  </si>
  <si>
    <t>PHOENIX - THE RESTORATION OF ESRANGE CAPABILITIES AFTER THE 2021 FIRE</t>
  </si>
  <si>
    <t>[A-47]</t>
  </si>
  <si>
    <t>Anne-Sophie Lectez</t>
  </si>
  <si>
    <t>PERFORMANCE UPGRADE FOR STRATOSPHERIC BALLOONS BASED ON FINITE ELEMENT CALCULATION</t>
  </si>
  <si>
    <t>Kiyoumars Abdoly</t>
  </si>
  <si>
    <t>Harmonization of the European Sounding Rocket Program</t>
  </si>
  <si>
    <t>Markus Wehland</t>
  </si>
  <si>
    <t>CANCER CELLS IN FLIGHT: LESSONS LEARNT FROM TEXUS 52-54</t>
  </si>
  <si>
    <t>Marcus Lindh</t>
  </si>
  <si>
    <t>TECHNICAL IMPLEMENTATION OF ARLES-II MICROGRAVITY EXPERIMENT ON SUBORBITAL EXPRESS</t>
  </si>
  <si>
    <t>REXUS/BEXUS - Challenges and Adaptions due to COVID-19</t>
  </si>
  <si>
    <t>Moon and Mars Gravity - Process Evaluation and Life Science on Sounding Rockets</t>
  </si>
  <si>
    <t>Tristan Staszak</t>
  </si>
  <si>
    <t xml:space="preserve">IN SITU STUDIES OF SMALL-SCALE STRUCTURES INSIDE POLAR MESOSPHERE WINTER ECHOES </t>
  </si>
  <si>
    <t>Sebastien Payan</t>
  </si>
  <si>
    <t>HEMERA data portal on AERIS: data and services for European scientific balloon experiments</t>
  </si>
  <si>
    <t>Leia Nummisalo</t>
  </si>
  <si>
    <t>PROJECT RAVEN: DEVELOPING A STUDENT ROCKET AS VEHICLE FOR STUDENT EXPERIMENTS</t>
  </si>
  <si>
    <t>Aurelien Hugon</t>
  </si>
  <si>
    <t>EXOMARS RSP HIGH ALTITUDE DROP TESTS FROM STRATOSPHERIC BALLOONS</t>
  </si>
  <si>
    <t>[A-59]</t>
  </si>
  <si>
    <t>Evgenia Belova</t>
  </si>
  <si>
    <t>PMWE measured by the EISCAT VHF radar on 1-15 October 2021 during and after the German rocket campaign at Andoya, Norway</t>
  </si>
  <si>
    <t>Vincent Dubourg</t>
  </si>
  <si>
    <t>French Balloon Activities 2019-2022</t>
  </si>
  <si>
    <t>Amy Winebarger</t>
  </si>
  <si>
    <t xml:space="preserve">Preliminary Results from the Marshall Grazing Incidence X-ray Spectrometer (MaGIXS) </t>
  </si>
  <si>
    <t xml:space="preserve">Design, simulate, launch, repeat - insights and recommendations for performing stratospheric research using lightweight high altitude balloons </t>
  </si>
  <si>
    <t>Barbara Szaflarska</t>
  </si>
  <si>
    <t>From SHREAMP to SHREAMP 2.0 - the value of iterative approach and lessons learned during rocket payload redesign process</t>
  </si>
  <si>
    <t>How stratospheric balloons can help us adapt to space conditions – evaluation of subcosmic environment’s influence on neuroblastoma and fibroblast cells</t>
  </si>
  <si>
    <t>NEURAL STEM CELLS IN SPACE</t>
  </si>
  <si>
    <t>Daniel Letros</t>
  </si>
  <si>
    <t>THE AEROSOL LIMB IMAGER : MULTI-SPECTRAL POLARIMETRIC OBSERVATIONS OF THE UTLS AEROSOL AND CLOUD FROM STRATOSPHERIC BALLOON</t>
  </si>
  <si>
    <t>Ivana Kolmasova</t>
  </si>
  <si>
    <t>[A-69]</t>
  </si>
  <si>
    <t>Jean-Baptiste Behar</t>
  </si>
  <si>
    <t>Physalia, a new tropical cyclone chaser prototype</t>
  </si>
  <si>
    <t>Gerald A. Lehmacher</t>
  </si>
  <si>
    <t>In-situ Measurements of Winds and Temperatures in the lower Thermosphere during the Atrex and Azure Experiments</t>
  </si>
  <si>
    <t>Ondrej Santolik</t>
  </si>
  <si>
    <t>BALLOON-BORNE RADIO INSTRUMENT PACKAGE RIP 1-2 FOR THE STRATELEC PROJECT</t>
  </si>
  <si>
    <t>Enrico Noack</t>
  </si>
  <si>
    <t>NEW SOFTWARE SERVICES FOR THE TEXUS PROGRAM – AN ENDLESS HORIZON?</t>
  </si>
  <si>
    <t>Alf Vaerneus</t>
  </si>
  <si>
    <t>THE XRMON-GF MICROGRAVITY SOUNDING ROCKET EXPERIMENT MODULE AND RELATED EXPERIMENTS</t>
  </si>
  <si>
    <t>Sebastien Celestin</t>
  </si>
  <si>
    <t xml:space="preserve">OREO PROJECT: LIGHTWEIGHT BALLOONS TO OBSERVE HIGH-ENERGY RADIATION IN THUNDERSTORMS </t>
  </si>
  <si>
    <t>Melody Pallu</t>
  </si>
  <si>
    <t>A GAMMA RAY SPECTROMETER TO DETECT GAMMA RAY GLOWS AND TERRESTRIAL GAMMA RAY FLASHES ON BOARD STRATEOLE-2: XSTORM</t>
  </si>
  <si>
    <t>Mikael Planes</t>
  </si>
  <si>
    <t>Development and optimisation of materials for pressurised stratospheric balloons</t>
  </si>
  <si>
    <t>Mattias Abrahamson</t>
  </si>
  <si>
    <t>ESRANGE SPACE CENTER – LATEST HIGHLIGHTS AND FUTURE PLANS</t>
  </si>
  <si>
    <t>Jens Teiser</t>
  </si>
  <si>
    <t>CHIP – CHARGES IN PLANET FORMATION</t>
  </si>
  <si>
    <t>Pal Brekke</t>
  </si>
  <si>
    <t>Norwegian National Report - Arctic Space Research</t>
  </si>
  <si>
    <t>Joan Stude</t>
  </si>
  <si>
    <t>HUNTING HEAVY IONS DURING PMWE CONDITIONS</t>
  </si>
  <si>
    <t>CLEMSON UNIVERSITY STUDENT SPACE PROGRAM: EDUCATING STUDENTS IN THE FIELD OF SPACE PHYSICS</t>
  </si>
  <si>
    <t>Rainer Kirchhartz</t>
  </si>
  <si>
    <t>Kodiak: A Versatile Special Purpose Multi-GNSS Receiver for Highly Dynamic Sounding Rocket Applications</t>
  </si>
  <si>
    <t>MORABA ACTIVITES IN RETROSPECT – MISSIONS DURING PANDEMICS AND EMERGING CAPABILITIES</t>
  </si>
  <si>
    <t>Raphael Roth</t>
  </si>
  <si>
    <t>EXPERIMENT ON OUTLIVING MICROORGANISMS UNDER STRATOSPHERIC ENVIRONMENT (EOSTRE)</t>
  </si>
  <si>
    <t xml:space="preserve">N2-filled balloon for Venus </t>
  </si>
  <si>
    <t>Methods for atom interferometry with dual-species BEC in space</t>
  </si>
  <si>
    <t>The Tandem Reconnection and Cusp Electrodynamics Reconnaissance Satellites Mission</t>
  </si>
  <si>
    <t>Krister Sjolander</t>
  </si>
  <si>
    <t>BROR &amp; SPIDER-2, THE LATEST IN A DECADE OF ROCKET ACTIVITIES WITHIN THE NATIONAL PROGRAM FOR BALLOONS AND SOUNDING ROCKETS FROM ESRANGE</t>
  </si>
  <si>
    <t>Emmanuel Riviere</t>
  </si>
  <si>
    <t>[A-9]</t>
  </si>
  <si>
    <t>Peter Dalin</t>
  </si>
  <si>
    <t>Studies of Noctilucent Clouds from the Stratosphere</t>
  </si>
  <si>
    <t>FROM SPACE TO MY BACKYARD: BUILDING QUALITY LEARNING FOR CLIMATE, ENVIRONMENT AND SUSTAINABILITY</t>
  </si>
  <si>
    <t>Yoshihiro Yokoyama</t>
  </si>
  <si>
    <t>Three-dimensional modelling of the artificial barium clouds dynamic: applying to the BROR rocket experiences.</t>
  </si>
  <si>
    <t>Florian Kargl</t>
  </si>
  <si>
    <t>12 years MAPHEUS – DLR Sounding Rocket for Materials Physics and Life Science Experiments in Weightlessness</t>
  </si>
  <si>
    <t>Francois Ravetta</t>
  </si>
  <si>
    <t>Cirrus and convective overshoot characterization by a balloonborne backscatter lidar in the tropical tropopause layer: first results from the Strateole2 campaign and comparison with satellite observations</t>
  </si>
  <si>
    <t>Shared Payload Module for small-sized Microgravity Experiments</t>
  </si>
  <si>
    <t>Tomasz Noga</t>
  </si>
  <si>
    <t>Polish National Report</t>
  </si>
  <si>
    <t>THIN LIQUID FILM COATING AND DRYING UNDER MICROGRAVITY CONDITIONS (LiFiCo)</t>
  </si>
  <si>
    <t>Geir Lindahl</t>
  </si>
  <si>
    <t>A NEW SERVICE SYSTEM FOR HOTEL PAYLOAD</t>
  </si>
  <si>
    <t>Torsten Trittel</t>
  </si>
  <si>
    <t>DYNAMICS OF 3D GRANULAR GASES OF ROD-LIKE PARTICLES ANALYZED WITH AI EVALUATION METHODS</t>
  </si>
  <si>
    <t xml:space="preserve">Keynote lecture: (Room 1)
</t>
  </si>
  <si>
    <t xml:space="preserve">Monday 2 May </t>
  </si>
  <si>
    <t>A. Frenea-Schmidt</t>
  </si>
  <si>
    <t>M.Giard</t>
  </si>
  <si>
    <t>K.Boen</t>
  </si>
  <si>
    <t>D.Grimm/M. Egli</t>
  </si>
  <si>
    <t>S. Kramer</t>
  </si>
  <si>
    <t>K. Dannenberg</t>
  </si>
  <si>
    <t>D. Rowland</t>
  </si>
  <si>
    <t>K. Blix</t>
  </si>
  <si>
    <t>M.Nuermberger</t>
  </si>
  <si>
    <t>G. Berthet</t>
  </si>
  <si>
    <t>D.Grimm/M.Egli</t>
  </si>
  <si>
    <t>A. Schütte</t>
  </si>
  <si>
    <t>V.Dubourg</t>
  </si>
  <si>
    <t>F.-J.Lübken</t>
  </si>
  <si>
    <t>R.Hemmersbach</t>
  </si>
  <si>
    <t>R.Kirchhartz</t>
  </si>
  <si>
    <t>Trittel/M.Wehland</t>
  </si>
  <si>
    <t>A.Hertzog</t>
  </si>
  <si>
    <t>G.Florin</t>
  </si>
  <si>
    <t>Sunday 1 May</t>
  </si>
  <si>
    <t>FIREBall-2: a balloon-borne Multi-Object Spectrograph to analyze the circumgalactic medium at intermediate redshifts</t>
  </si>
  <si>
    <t>Carlo Iorio</t>
  </si>
  <si>
    <t>Milena Corcos</t>
  </si>
  <si>
    <t>Observation of gravity waves at the tropical tropopause using superpressure balloons</t>
  </si>
  <si>
    <t>Silvano Fineshi</t>
  </si>
  <si>
    <t xml:space="preserve">CORMAG – CORONAL MAGNETOGRAPH FOR THE STRATOSPHERIC HEMERA MISSION </t>
  </si>
  <si>
    <t>Ruth Hemmersbach</t>
  </si>
  <si>
    <t>SWEDISH SPACE ACTIVITIES – GENERAL OVERVIEW WITH A FOCUS ON BALLOONS AND ROCKETS</t>
  </si>
  <si>
    <t>Why do we need Sounding Rockets?</t>
  </si>
  <si>
    <t>Kristine Dannenberg</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</si>
  <si>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</si>
  <si>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</si>
  <si>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</si>
  <si>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</si>
  <si>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</si>
  <si>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</si>
  <si>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</si>
  <si>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</si>
  <si>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</si>
  <si>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</si>
  <si>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</si>
  <si>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</si>
  <si>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</si>
  <si>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</si>
  <si>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</si>
  <si>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</si>
  <si>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</si>
  <si>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</si>
  <si>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</si>
  <si>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</si>
  <si>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</si>
  <si>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</si>
  <si>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</si>
  <si>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</si>
  <si>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</si>
  <si>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</si>
  <si>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</si>
  <si>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</si>
  <si>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</si>
  <si>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</si>
  <si>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</si>
  <si>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</si>
  <si>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</si>
  <si>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</si>
  <si>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</si>
  <si>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[037]</t>
  </si>
  <si>
    <t>[038]</t>
  </si>
  <si>
    <t>[039]</t>
  </si>
  <si>
    <t>[036]</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</si>
  <si>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</si>
  <si>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</si>
  <si>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</si>
  <si>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</si>
  <si>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</si>
  <si>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</si>
  <si>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</si>
  <si>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</si>
  <si>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</si>
  <si>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</si>
  <si>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</si>
  <si>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</si>
  <si>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</si>
  <si>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</si>
  <si>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</si>
  <si>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</si>
  <si>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</si>
  <si>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</si>
  <si>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</si>
  <si>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</si>
  <si>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</si>
  <si>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</si>
  <si>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</si>
  <si>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</si>
  <si>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</si>
  <si>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</si>
  <si>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</si>
  <si>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</si>
  <si>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</si>
  <si>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</si>
  <si>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</si>
  <si>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</si>
  <si>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</si>
  <si>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</si>
  <si>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</si>
  <si>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</si>
  <si>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</si>
  <si>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</si>
  <si>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</si>
  <si>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</si>
  <si>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</si>
  <si>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</si>
  <si>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</si>
  <si>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</si>
  <si>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</si>
  <si>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</si>
  <si>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</si>
  <si>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</si>
  <si>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</si>
  <si>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</si>
  <si>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</si>
  <si>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</si>
  <si>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</si>
  <si>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</si>
  <si>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</si>
  <si>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</si>
  <si>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</si>
  <si>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</si>
  <si>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</si>
  <si>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</si>
  <si>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</si>
  <si>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</si>
  <si>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</si>
  <si>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</si>
  <si>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</si>
  <si>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</si>
  <si>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</si>
  <si>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</si>
  <si>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</si>
  <si>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</si>
  <si>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</si>
  <si>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</si>
  <si>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</si>
  <si>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</si>
  <si>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</si>
  <si>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</si>
  <si>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</si>
  <si>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</si>
  <si>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</si>
  <si>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</si>
  <si>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</si>
  <si>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</si>
  <si>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</si>
  <si>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</si>
  <si>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</si>
  <si>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</si>
  <si>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</si>
  <si>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</si>
  <si>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</si>
  <si>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</si>
  <si>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</si>
  <si>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</si>
  <si>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</si>
  <si>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</si>
  <si>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</si>
  <si>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</si>
  <si>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</si>
  <si>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</si>
  <si>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</si>
  <si>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</si>
  <si>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</si>
  <si>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</si>
  <si>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</si>
  <si>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</si>
  <si>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</si>
  <si>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</si>
  <si>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</si>
  <si>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</si>
  <si>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</si>
  <si>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</si>
  <si>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</si>
  <si>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</si>
  <si>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</si>
  <si>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</si>
  <si>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</si>
  <si>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</si>
  <si>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</si>
  <si>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</si>
  <si>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</si>
  <si>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</si>
  <si>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</si>
  <si>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</si>
  <si>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</si>
  <si>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</si>
  <si>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</si>
  <si>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</si>
  <si>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</si>
  <si>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</si>
  <si>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</si>
  <si>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</si>
  <si>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</si>
  <si>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</si>
  <si>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</si>
  <si>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</si>
  <si>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</si>
  <si>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</si>
  <si>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withdrawn</t>
  </si>
  <si>
    <t>Jean-Philippe Bernard</t>
  </si>
  <si>
    <t>The PILOT and COPILOT balloon-borne astronomy experiments</t>
  </si>
  <si>
    <t>A.S. Lectez</t>
  </si>
  <si>
    <t>H. Menou</t>
  </si>
  <si>
    <t>P Maestro Redondo</t>
  </si>
  <si>
    <t>E. Kozlova</t>
  </si>
  <si>
    <t>E.D. Riviere</t>
  </si>
  <si>
    <t>F. Vacher</t>
  </si>
  <si>
    <t>A.H. Hansen</t>
  </si>
  <si>
    <t>PICO POSTERS SESSIONS - Tuesday 3 May  16:30 - Room 1</t>
  </si>
  <si>
    <t>Technology and infrastructure for Balloons</t>
  </si>
  <si>
    <t>[A-9] - P. Dalin - Studies of noctilucent clouds from the stratosphere</t>
  </si>
  <si>
    <t>[A-156] - M. João Sousa - Leveraging high-altitude balloons and mobile robotics for real time wildfire detection and monitoring systems</t>
  </si>
  <si>
    <t>[A-12] - F. Hassenpflug - High frequency telemetry transmission systems adapted to flying objects</t>
  </si>
  <si>
    <t>[A-29] - J. Edman - Improvements of balloon trajectory predictions</t>
  </si>
  <si>
    <t>[A-30] - X. Dubois - Innovation in the field of stratospheric balloons: A path toward manoeuvrability</t>
  </si>
  <si>
    <t>[A-31] - S.Lewanddowski - Materials for stratospheric balloon: techniques for characterisations and simulated ageing</t>
  </si>
  <si>
    <t>[A-47] - A.S. Lectez - Performance upgrade for stratospheric balloons based on finite element calculation</t>
  </si>
  <si>
    <t>[A-69] - J.B Béhar - Physalia, a new tropical cyclone chaser prototype</t>
  </si>
  <si>
    <t>[A-124] - A.Pahler - Development of the modular and flexible payload electronics for the studio balloon astronomy mission within the ESBO initiative</t>
  </si>
  <si>
    <t>[A-4] - S. Al Saati - Detection of earthquake from the stratosphere using infrasound sensors, DESTINY, BEXUS28</t>
  </si>
  <si>
    <t>[A-59] - E. Belova - PMWE measured by the Eiscat VHF radar on 1-15 October 2021 during and after the German rocket campaign at Andøya, Norway</t>
  </si>
  <si>
    <t>[A-116] - I Mann - Plans for mesospheric dust studies with MXD2</t>
  </si>
  <si>
    <t>Keynote Lecture : "Sounding rockets as a tool for lower thermosphere and ionosphere research".</t>
  </si>
  <si>
    <t>Nickolay Ivchenko</t>
  </si>
  <si>
    <t>Tony Moule</t>
  </si>
  <si>
    <t>Joe Schafer</t>
  </si>
  <si>
    <t>Jonas Boehm</t>
  </si>
  <si>
    <t>Adrian Hettler</t>
  </si>
  <si>
    <t>Development of four new Experiments for Texus 57 Sounding rocket from System engineering aspects</t>
  </si>
  <si>
    <t>Jan van Stam</t>
  </si>
  <si>
    <t>High-resolution Broadband Electric-field Measurements of Lightning Processes related to Terrestrial Gamma Ray Flashes and Gamma Glows: a Challenging Scientific Topic for the STRATELEC Balloon Project</t>
  </si>
  <si>
    <t>Equatorial Belt Vapour Measurements in the upper TTL under long duration balloon during Strateole2 pre-campaign: tape recorder effect, role of waves and deep convection</t>
  </si>
  <si>
    <t>Henrique Neves</t>
  </si>
  <si>
    <t>DIRECT INVESTIGATION OF PARTICLE INCORPORATION DURING CRYSTAL GROWTH UNDER µg CONDITIONS</t>
  </si>
  <si>
    <t>[A-109] - M.Flugge - Validation of satellite derived products by means of lidar aerosol and ozon measurements over Andøya</t>
  </si>
  <si>
    <t>F.Kargl</t>
  </si>
  <si>
    <t>POLISH NATIONAL REPORT</t>
  </si>
  <si>
    <t xml:space="preserve"> ITALIAN SPACE AGENCY BALLOON BORNE RESEARCH ACTIVITIES AND PROGRAMMES </t>
  </si>
  <si>
    <t>Sounding Rocket and Balloon Research Activities within the German Aerospace Programme 2019-2022</t>
  </si>
  <si>
    <t>S Louvel</t>
  </si>
  <si>
    <t>Rockets &amp; Balloons in Space Education</t>
  </si>
  <si>
    <t>[176]</t>
  </si>
  <si>
    <t>Mélandie Ghysels-Dubois</t>
  </si>
  <si>
    <t>The Fergusson Project: Fair environmental Research Data Gathering in Upper Troposphere and Lower Stratosphere through Innovative Observations</t>
  </si>
  <si>
    <t>Giovanni Rosanova</t>
  </si>
  <si>
    <t>The IceSafari Project: Safer Flights for UAVS and Small Aircrafts, better Understanding of Icing Conditions in Clouds</t>
  </si>
  <si>
    <t>Maria Ångerman</t>
  </si>
  <si>
    <t>T.Kuhn</t>
  </si>
  <si>
    <t>[177]</t>
  </si>
  <si>
    <t>Stéphanie Venel</t>
  </si>
  <si>
    <t>The CNES Super Pressure Balloon System deployed for Strateole-2 Programme</t>
  </si>
  <si>
    <t>Alec Tilleuil</t>
  </si>
  <si>
    <t>Marine Beyaert</t>
  </si>
  <si>
    <t>Wietse De Beul</t>
  </si>
  <si>
    <t>[A-132] - W. De Beul - Adverse effects of thin metal shielding on the atmospheric gamma radiation level measured during the Asgard-X and -XI sounding balloon flights</t>
  </si>
  <si>
    <t>[A-133] - A. Tilleuil - Gammaspectroscopic and geiger counter measurements on HEMERA (high latitude) and Asgard (mid_latitude) balloon flights</t>
  </si>
  <si>
    <t>[A-134] - M. Beyaert - Shrinking radiation datalogging equipment for high-altitude ballooning and sounding rocket applications as a high-school hands-on space education project</t>
  </si>
  <si>
    <t>City Maire - Ms. M. Arosteguy</t>
  </si>
  <si>
    <t>Symposium Chair - Mr. M. Giard</t>
  </si>
  <si>
    <t>CNES Président Directeur Général - Mr. P. Baptiste</t>
  </si>
  <si>
    <t>Elena Kozlova &amp; Yilin Han</t>
  </si>
  <si>
    <t>Sarah Roth</t>
  </si>
  <si>
    <t>Recent developments from the NASA Balloon Program Office</t>
  </si>
  <si>
    <t>[178]</t>
  </si>
  <si>
    <t>[179]</t>
  </si>
  <si>
    <t>Robert Pfaff</t>
  </si>
  <si>
    <t>Erik Storbacka</t>
  </si>
  <si>
    <t>Vertical Profile of Joule Heating Measured in the Auroral Ionosphere below 200 km with Sounding Rocket Probes including Measurements of Neutral Winds</t>
  </si>
  <si>
    <t>Keynote lecture: Space, Education and Society</t>
  </si>
  <si>
    <t>First overview of equatorial lower stratospheric H2O, CH4 and CO2 measurements by pico-SDLA onboard long duration balloon during the Strateole 2 first scientific campaign</t>
  </si>
  <si>
    <t>Martin Flügge</t>
  </si>
  <si>
    <t xml:space="preserve">lkip        </t>
  </si>
  <si>
    <t>[180]</t>
  </si>
  <si>
    <t>François Dulac</t>
  </si>
  <si>
    <t>An Overview of Recent Campaigns with CNES Tropospheric Drifting Balloons and Perspectives</t>
  </si>
  <si>
    <t>Keynote Lecture : Advanced Research on Liquid Evaporation in Space: A Sounding Rocket Experiment</t>
  </si>
  <si>
    <t>Dumitria Sandu</t>
  </si>
  <si>
    <t>[A-85] - P. Dalin - N2-Filled Balloon for Venus</t>
  </si>
  <si>
    <t>[A-85]</t>
  </si>
  <si>
    <t>Tiago Martins</t>
  </si>
  <si>
    <t>David Valls Gabaud</t>
  </si>
  <si>
    <t>Andres Spicher</t>
  </si>
  <si>
    <t>Sounding Rocket Investigation of Multi-scale Density Irregularities in the Cusp Region</t>
  </si>
  <si>
    <t>[181]</t>
  </si>
  <si>
    <t>Armelle Frenea-Schmidt</t>
  </si>
  <si>
    <t>[182]</t>
  </si>
  <si>
    <t>Pablo Gallego Sanmiguel</t>
  </si>
  <si>
    <t>PLD Space Secures the next Steps of MIURA Launches</t>
  </si>
  <si>
    <t>James Hutchinson</t>
  </si>
  <si>
    <t>Chair of the Local Organising Committee</t>
  </si>
  <si>
    <t>ESA Exploration and Sub-Orbital Payload TeamLeader - J. Winter</t>
  </si>
  <si>
    <t>L.Fissel</t>
  </si>
  <si>
    <t>T.Staszak</t>
  </si>
  <si>
    <t>A.Spicher</t>
  </si>
  <si>
    <t>José González Pérez</t>
  </si>
  <si>
    <t>M.Snåll</t>
  </si>
  <si>
    <t>[183]</t>
  </si>
  <si>
    <t>Pål Brekke - Norwegian Space Agency</t>
  </si>
  <si>
    <t>The 20 minute award-winning documentary takes you on a breathtaking journey through space. By using pedagogic top-quality animations and spectacular solar imagery from NASA satellites it tells the full story of the northern lights from myths to modern science. It includes specially made animations to show how particles from the Sun runs along Earths magnetic field – colliding with atoms and how they emit light</t>
  </si>
  <si>
    <t>J.Brittan, G.Nallo &amp; C.Guerra</t>
  </si>
  <si>
    <t>Mortiz Aicher</t>
  </si>
  <si>
    <t>,</t>
  </si>
  <si>
    <t xml:space="preserve">Northern Lights – a Magic Experience - </t>
  </si>
  <si>
    <t>Radoslaw Korczynski</t>
  </si>
  <si>
    <t>Craig Kletzing</t>
  </si>
  <si>
    <t>[A-129] - M Axelsson - B2D2: High-quality measurements of the Earth's magnetic fields using a self deployable boom carrying two magnetometers</t>
  </si>
  <si>
    <t>D. Vitalaru</t>
  </si>
  <si>
    <t>Olle Jansson</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</si>
</sst>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kr&quot;\ #,##0;\-&quot;kr&quot;\ #,##0"/>
    <numFmt numFmtId="181" formatCode="&quot;kr&quot;\ #,##0;[Red]\-&quot;kr&quot;\ #,##0"/>
    <numFmt numFmtId="182" formatCode="&quot;kr&quot;\ #,##0.00;\-&quot;kr&quot;\ #,##0.00"/>
    <numFmt numFmtId="183" formatCode="&quot;kr&quot;\ #,##0.00;[Red]\-&quot;kr&quot;\ #,##0.00"/>
    <numFmt numFmtId="184" formatCode="_-&quot;kr&quot;\ * #,##0_-;\-&quot;kr&quot;\ * #,##0_-;_-&quot;kr&quot;\ * &quot;-&quot;_-;_-@_-"/>
    <numFmt numFmtId="185" formatCode="_-&quot;kr&quot;\ * #,##0.00_-;\-&quot;kr&quot;\ * #,##0.00_-;_-&quot;kr&quot;\ *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 numFmtId="198" formatCode="&quot;Ja&quot;;&quot;Ja&quot;;&quot;Nein&quot;"/>
    <numFmt numFmtId="199" formatCode="&quot;Wahr&quot;;&quot;Wahr&quot;;&quot;Falsch&quot;"/>
    <numFmt numFmtId="200" formatCode="&quot;Ein&quot;;&quot;Ein&quot;;&quot;Aus&quot;"/>
    <numFmt numFmtId="201" formatCode="[$-F400]h:mm:ss\ AM/PM"/>
    <numFmt numFmtId="202" formatCode="\“\T\r\ue\”;\“\T\r\ue\”;\“\F\a\lse\”"/>
  </numFmts>
  <fonts count="52">
    <font>
      <sz val="10"/>
      <name val="Arial"/>
      <family val="0"/>
    </font>
    <font>
      <b/>
      <sz val="10"/>
      <name val="Arial"/>
      <family val="2"/>
    </font>
    <font>
      <sz val="8"/>
      <name val="Arial"/>
      <family val="2"/>
    </font>
    <font>
      <b/>
      <sz val="12"/>
      <name val="Arial"/>
      <family val="2"/>
    </font>
    <font>
      <sz val="10"/>
      <color indexed="8"/>
      <name val="Arial"/>
      <family val="2"/>
    </font>
    <font>
      <b/>
      <sz val="14"/>
      <name val="Arial"/>
      <family val="2"/>
    </font>
    <font>
      <sz val="14"/>
      <name val="Arial"/>
      <family val="2"/>
    </font>
    <font>
      <b/>
      <u val="single"/>
      <sz val="10"/>
      <name val="Arial"/>
      <family val="2"/>
    </font>
    <font>
      <b/>
      <sz val="11"/>
      <name val="Arial"/>
      <family val="2"/>
    </font>
    <font>
      <sz val="9"/>
      <name val="Arial"/>
      <family val="2"/>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1"/>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51"/>
        <bgColor indexed="64"/>
      </patternFill>
    </fill>
    <fill>
      <patternFill patternType="solid">
        <fgColor indexed="44"/>
        <bgColor indexed="64"/>
      </patternFill>
    </fill>
    <fill>
      <patternFill patternType="solid">
        <fgColor indexed="57"/>
        <bgColor indexed="64"/>
      </patternFill>
    </fill>
    <fill>
      <patternFill patternType="solid">
        <fgColor indexed="42"/>
        <bgColor indexed="64"/>
      </patternFill>
    </fill>
    <fill>
      <patternFill patternType="solid">
        <fgColor rgb="FF92D050"/>
        <bgColor indexed="64"/>
      </patternFill>
    </fill>
    <fill>
      <patternFill patternType="solid">
        <fgColor indexed="40"/>
        <bgColor indexed="64"/>
      </patternFill>
    </fill>
    <fill>
      <patternFill patternType="solid">
        <fgColor theme="9" tint="-0.24993999302387238"/>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bgColor indexed="64"/>
      </patternFill>
    </fill>
    <fill>
      <patternFill patternType="solid">
        <fgColor theme="9" tint="0.599960029125213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thin"/>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style="thin"/>
      <top>
        <color indexed="63"/>
      </top>
      <bottom>
        <color indexed="63"/>
      </bottom>
    </border>
    <border>
      <left style="medium"/>
      <right style="medium"/>
      <top style="medium"/>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medium"/>
    </border>
    <border>
      <left style="medium"/>
      <right>
        <color indexed="63"/>
      </right>
      <top>
        <color indexed="63"/>
      </top>
      <bottom style="thin"/>
    </border>
    <border>
      <left>
        <color indexed="63"/>
      </left>
      <right style="medium"/>
      <top style="thin"/>
      <bottom style="medium"/>
    </border>
    <border>
      <left>
        <color indexed="63"/>
      </left>
      <right style="medium"/>
      <top style="medium"/>
      <bottom style="mediu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medium"/>
      <top style="thin"/>
      <bottom style="mediu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medium"/>
      <top style="medium"/>
      <bottom style="thin"/>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88">
    <xf numFmtId="0" fontId="0" fillId="0" borderId="0" xfId="0" applyAlignment="1">
      <alignment/>
    </xf>
    <xf numFmtId="0" fontId="0" fillId="0" borderId="0" xfId="0" applyBorder="1" applyAlignment="1">
      <alignment/>
    </xf>
    <xf numFmtId="0" fontId="3"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Border="1" applyAlignment="1">
      <alignment vertical="top"/>
    </xf>
    <xf numFmtId="0" fontId="0" fillId="0" borderId="10" xfId="0" applyBorder="1" applyAlignment="1">
      <alignment vertical="top"/>
    </xf>
    <xf numFmtId="16" fontId="1" fillId="0" borderId="11" xfId="0" applyNumberFormat="1" applyFont="1" applyBorder="1" applyAlignment="1">
      <alignment horizontal="center"/>
    </xf>
    <xf numFmtId="0" fontId="1" fillId="0" borderId="11" xfId="0" applyFont="1" applyBorder="1" applyAlignment="1">
      <alignment horizontal="center"/>
    </xf>
    <xf numFmtId="0" fontId="3" fillId="0" borderId="10" xfId="0" applyFont="1" applyFill="1" applyBorder="1" applyAlignment="1">
      <alignment horizontal="left" vertical="top"/>
    </xf>
    <xf numFmtId="0" fontId="3" fillId="0" borderId="10" xfId="0" applyFont="1" applyFill="1" applyBorder="1" applyAlignment="1">
      <alignment vertical="top"/>
    </xf>
    <xf numFmtId="0" fontId="4" fillId="0" borderId="10" xfId="0" applyFont="1" applyFill="1" applyBorder="1" applyAlignment="1">
      <alignment horizontal="left" vertical="top"/>
    </xf>
    <xf numFmtId="0" fontId="0" fillId="0" borderId="0" xfId="0" applyAlignment="1">
      <alignment/>
    </xf>
    <xf numFmtId="0" fontId="1" fillId="0" borderId="11" xfId="0" applyFont="1" applyBorder="1" applyAlignment="1" quotePrefix="1">
      <alignment horizontal="center"/>
    </xf>
    <xf numFmtId="20" fontId="0" fillId="0" borderId="12" xfId="0" applyNumberFormat="1" applyFont="1" applyBorder="1" applyAlignment="1">
      <alignment horizontal="center"/>
    </xf>
    <xf numFmtId="20" fontId="1" fillId="0" borderId="13" xfId="0" applyNumberFormat="1" applyFont="1" applyBorder="1" applyAlignment="1">
      <alignment horizontal="center"/>
    </xf>
    <xf numFmtId="20" fontId="1" fillId="0" borderId="14" xfId="0" applyNumberFormat="1" applyFont="1" applyBorder="1" applyAlignment="1" quotePrefix="1">
      <alignment horizontal="center"/>
    </xf>
    <xf numFmtId="20" fontId="1" fillId="0" borderId="14" xfId="0" applyNumberFormat="1" applyFont="1" applyFill="1" applyBorder="1" applyAlignment="1" quotePrefix="1">
      <alignment horizontal="center"/>
    </xf>
    <xf numFmtId="20" fontId="1" fillId="33" borderId="12" xfId="0" applyNumberFormat="1" applyFont="1" applyFill="1" applyBorder="1" applyAlignment="1">
      <alignment horizontal="center" vertical="center"/>
    </xf>
    <xf numFmtId="20" fontId="1" fillId="33" borderId="15" xfId="0" applyNumberFormat="1" applyFont="1" applyFill="1" applyBorder="1" applyAlignment="1">
      <alignment horizontal="center" vertical="center"/>
    </xf>
    <xf numFmtId="20" fontId="1" fillId="34" borderId="12" xfId="0" applyNumberFormat="1" applyFont="1" applyFill="1" applyBorder="1" applyAlignment="1">
      <alignment horizontal="center" vertical="center"/>
    </xf>
    <xf numFmtId="20" fontId="1" fillId="34" borderId="15" xfId="0" applyNumberFormat="1" applyFont="1" applyFill="1" applyBorder="1" applyAlignment="1">
      <alignment horizontal="center" vertical="center"/>
    </xf>
    <xf numFmtId="20" fontId="1" fillId="34" borderId="16" xfId="0" applyNumberFormat="1" applyFont="1" applyFill="1" applyBorder="1" applyAlignment="1">
      <alignment horizontal="center" vertical="center"/>
    </xf>
    <xf numFmtId="20" fontId="1" fillId="34" borderId="12" xfId="0" applyNumberFormat="1" applyFont="1" applyFill="1" applyBorder="1" applyAlignment="1" quotePrefix="1">
      <alignment horizontal="center" vertical="center"/>
    </xf>
    <xf numFmtId="20" fontId="1" fillId="34" borderId="15" xfId="0" applyNumberFormat="1" applyFont="1" applyFill="1" applyBorder="1" applyAlignment="1" quotePrefix="1">
      <alignment horizontal="center" vertical="center"/>
    </xf>
    <xf numFmtId="0" fontId="0" fillId="0" borderId="0" xfId="0" applyAlignment="1">
      <alignment horizontal="center"/>
    </xf>
    <xf numFmtId="0" fontId="1" fillId="0" borderId="0" xfId="0" applyFont="1" applyFill="1" applyAlignment="1">
      <alignment horizontal="center"/>
    </xf>
    <xf numFmtId="0" fontId="4" fillId="0" borderId="0" xfId="0" applyFont="1" applyAlignment="1">
      <alignment/>
    </xf>
    <xf numFmtId="0" fontId="0" fillId="0" borderId="17" xfId="0" applyFont="1" applyFill="1" applyBorder="1" applyAlignment="1">
      <alignment horizontal="left" vertical="top" wrapText="1"/>
    </xf>
    <xf numFmtId="0" fontId="0" fillId="34" borderId="18" xfId="0" applyFill="1" applyBorder="1" applyAlignment="1">
      <alignment horizontal="center" vertical="center"/>
    </xf>
    <xf numFmtId="0" fontId="0" fillId="0" borderId="19" xfId="0" applyFont="1" applyFill="1" applyBorder="1" applyAlignment="1">
      <alignment horizontal="left" vertical="top" wrapText="1"/>
    </xf>
    <xf numFmtId="0" fontId="0" fillId="0" borderId="10" xfId="0" applyBorder="1" applyAlignment="1">
      <alignment/>
    </xf>
    <xf numFmtId="0" fontId="0" fillId="34" borderId="20" xfId="0" applyFill="1" applyBorder="1" applyAlignment="1">
      <alignment horizontal="center" vertical="center"/>
    </xf>
    <xf numFmtId="0" fontId="1" fillId="0" borderId="0" xfId="0" applyFont="1" applyFill="1" applyAlignment="1">
      <alignment/>
    </xf>
    <xf numFmtId="0" fontId="0" fillId="0" borderId="0" xfId="0" applyFill="1" applyAlignment="1">
      <alignment/>
    </xf>
    <xf numFmtId="0" fontId="1" fillId="0" borderId="0" xfId="0" applyFont="1" applyFill="1" applyAlignment="1">
      <alignment horizontal="left"/>
    </xf>
    <xf numFmtId="0" fontId="0" fillId="0" borderId="0" xfId="0" applyFont="1" applyAlignment="1">
      <alignment/>
    </xf>
    <xf numFmtId="0" fontId="0" fillId="34" borderId="21" xfId="0" applyFill="1" applyBorder="1" applyAlignment="1">
      <alignment horizontal="center" vertical="center"/>
    </xf>
    <xf numFmtId="0" fontId="1" fillId="0" borderId="0" xfId="0" applyFont="1" applyAlignment="1">
      <alignment/>
    </xf>
    <xf numFmtId="0" fontId="0" fillId="0" borderId="0" xfId="0" applyFont="1" applyAlignment="1">
      <alignment horizontal="left"/>
    </xf>
    <xf numFmtId="0" fontId="0" fillId="0" borderId="0" xfId="0" applyFont="1" applyBorder="1" applyAlignment="1">
      <alignment horizontal="left"/>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0" fillId="34" borderId="0" xfId="0" applyFont="1" applyFill="1" applyBorder="1" applyAlignment="1">
      <alignment horizontal="center" vertical="center"/>
    </xf>
    <xf numFmtId="0" fontId="1" fillId="0" borderId="22" xfId="0" applyFont="1" applyBorder="1" applyAlignment="1">
      <alignment/>
    </xf>
    <xf numFmtId="0" fontId="0" fillId="0" borderId="24" xfId="0" applyBorder="1" applyAlignment="1">
      <alignment/>
    </xf>
    <xf numFmtId="0" fontId="1" fillId="34" borderId="16" xfId="0" applyFont="1" applyFill="1" applyBorder="1" applyAlignment="1">
      <alignment horizontal="center" vertical="center"/>
    </xf>
    <xf numFmtId="0" fontId="1" fillId="12" borderId="16" xfId="0" applyFont="1" applyFill="1" applyBorder="1" applyAlignment="1">
      <alignment horizontal="center" vertical="center"/>
    </xf>
    <xf numFmtId="0" fontId="0" fillId="0" borderId="16"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Font="1" applyAlignment="1">
      <alignment horizontal="center"/>
    </xf>
    <xf numFmtId="20" fontId="1" fillId="33" borderId="12" xfId="57" applyNumberFormat="1" applyFont="1" applyFill="1" applyBorder="1" applyAlignment="1">
      <alignment horizontal="center" vertical="center"/>
      <protection/>
    </xf>
    <xf numFmtId="20" fontId="1" fillId="33" borderId="15" xfId="57" applyNumberFormat="1" applyFont="1" applyFill="1" applyBorder="1" applyAlignment="1">
      <alignment horizontal="center" vertical="center"/>
      <protection/>
    </xf>
    <xf numFmtId="20" fontId="1" fillId="34" borderId="12" xfId="57" applyNumberFormat="1" applyFont="1" applyFill="1" applyBorder="1" applyAlignment="1">
      <alignment horizontal="center" vertical="center"/>
      <protection/>
    </xf>
    <xf numFmtId="20" fontId="1" fillId="34" borderId="15" xfId="57" applyNumberFormat="1" applyFont="1" applyFill="1" applyBorder="1" applyAlignment="1">
      <alignment horizontal="center" vertical="center"/>
      <protection/>
    </xf>
    <xf numFmtId="20" fontId="1" fillId="34" borderId="16" xfId="57" applyNumberFormat="1" applyFont="1" applyFill="1" applyBorder="1" applyAlignment="1">
      <alignment horizontal="center" vertical="center"/>
      <protection/>
    </xf>
    <xf numFmtId="20" fontId="1" fillId="33" borderId="21" xfId="57" applyNumberFormat="1" applyFont="1" applyFill="1" applyBorder="1" applyAlignment="1">
      <alignment horizontal="center" vertical="center"/>
      <protection/>
    </xf>
    <xf numFmtId="20" fontId="1" fillId="33" borderId="18" xfId="57" applyNumberFormat="1" applyFont="1" applyFill="1" applyBorder="1" applyAlignment="1">
      <alignment horizontal="center" vertical="center"/>
      <protection/>
    </xf>
    <xf numFmtId="20" fontId="1" fillId="0" borderId="16" xfId="57" applyNumberFormat="1" applyFont="1" applyBorder="1" applyAlignment="1">
      <alignment horizontal="center"/>
      <protection/>
    </xf>
    <xf numFmtId="20" fontId="1" fillId="34" borderId="25" xfId="57" applyNumberFormat="1" applyFont="1" applyFill="1" applyBorder="1" applyAlignment="1" quotePrefix="1">
      <alignment horizontal="center"/>
      <protection/>
    </xf>
    <xf numFmtId="20" fontId="1" fillId="34" borderId="12" xfId="57" applyNumberFormat="1" applyFont="1" applyFill="1" applyBorder="1" applyAlignment="1" quotePrefix="1">
      <alignment horizontal="center"/>
      <protection/>
    </xf>
    <xf numFmtId="20" fontId="1" fillId="34" borderId="15" xfId="57" applyNumberFormat="1" applyFont="1" applyFill="1" applyBorder="1" applyAlignment="1" quotePrefix="1">
      <alignment horizontal="center"/>
      <protection/>
    </xf>
    <xf numFmtId="0" fontId="1" fillId="33" borderId="26" xfId="57" applyFont="1" applyFill="1" applyBorder="1" applyAlignment="1" quotePrefix="1">
      <alignment horizontal="center"/>
      <protection/>
    </xf>
    <xf numFmtId="20" fontId="1" fillId="34" borderId="27" xfId="57" applyNumberFormat="1" applyFont="1" applyFill="1" applyBorder="1" applyAlignment="1" quotePrefix="1">
      <alignment horizontal="center"/>
      <protection/>
    </xf>
    <xf numFmtId="20" fontId="1" fillId="34" borderId="27" xfId="57" applyNumberFormat="1" applyFont="1" applyFill="1" applyBorder="1" applyAlignment="1">
      <alignment horizontal="center"/>
      <protection/>
    </xf>
    <xf numFmtId="0" fontId="1" fillId="34" borderId="26" xfId="57" applyFont="1" applyFill="1" applyBorder="1" applyAlignment="1" quotePrefix="1">
      <alignment horizontal="center"/>
      <protection/>
    </xf>
    <xf numFmtId="0" fontId="5" fillId="0" borderId="0" xfId="0" applyFont="1" applyAlignment="1">
      <alignment/>
    </xf>
    <xf numFmtId="0" fontId="0" fillId="35" borderId="28"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1" fillId="33" borderId="12" xfId="0" applyFont="1" applyFill="1" applyBorder="1" applyAlignment="1">
      <alignment horizontal="center" vertical="center"/>
    </xf>
    <xf numFmtId="0" fontId="0" fillId="33" borderId="16" xfId="0" applyFont="1" applyFill="1" applyBorder="1" applyAlignment="1">
      <alignment horizontal="center" vertical="center"/>
    </xf>
    <xf numFmtId="0" fontId="1" fillId="35" borderId="28" xfId="0" applyFont="1" applyFill="1" applyBorder="1" applyAlignment="1">
      <alignment horizontal="center" vertical="center" wrapText="1"/>
    </xf>
    <xf numFmtId="0" fontId="1" fillId="34" borderId="12" xfId="0" applyFont="1" applyFill="1" applyBorder="1" applyAlignment="1">
      <alignment horizontal="center" vertical="distributed"/>
    </xf>
    <xf numFmtId="0" fontId="0" fillId="34" borderId="16" xfId="0" applyFill="1" applyBorder="1" applyAlignment="1">
      <alignment horizontal="center" vertical="distributed"/>
    </xf>
    <xf numFmtId="0" fontId="0" fillId="34" borderId="15" xfId="0" applyFill="1" applyBorder="1" applyAlignment="1">
      <alignment horizontal="center" vertical="distributed"/>
    </xf>
    <xf numFmtId="20" fontId="1" fillId="0" borderId="27" xfId="0" applyNumberFormat="1" applyFont="1" applyBorder="1" applyAlignment="1">
      <alignment horizontal="center"/>
    </xf>
    <xf numFmtId="0" fontId="1" fillId="0" borderId="29" xfId="0" applyFont="1" applyBorder="1" applyAlignment="1">
      <alignment horizontal="center" vertical="center"/>
    </xf>
    <xf numFmtId="0" fontId="1" fillId="0" borderId="14"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20" fontId="1" fillId="0" borderId="30" xfId="57" applyNumberFormat="1" applyFont="1" applyBorder="1" applyAlignment="1" quotePrefix="1">
      <alignment horizontal="center" vertical="center"/>
      <protection/>
    </xf>
    <xf numFmtId="0" fontId="0" fillId="12" borderId="13" xfId="0" applyFill="1" applyBorder="1" applyAlignment="1">
      <alignment horizontal="center" vertical="center"/>
    </xf>
    <xf numFmtId="0" fontId="0" fillId="12" borderId="15" xfId="0" applyFill="1" applyBorder="1" applyAlignment="1">
      <alignment horizontal="center" vertical="center"/>
    </xf>
    <xf numFmtId="0" fontId="1" fillId="12" borderId="30" xfId="0" applyFont="1" applyFill="1" applyBorder="1" applyAlignment="1">
      <alignment horizontal="center" vertical="center"/>
    </xf>
    <xf numFmtId="0" fontId="0" fillId="12" borderId="13" xfId="0" applyFill="1" applyBorder="1" applyAlignment="1">
      <alignment horizontal="center" vertical="center" wrapText="1"/>
    </xf>
    <xf numFmtId="0" fontId="0" fillId="36" borderId="13" xfId="0" applyFont="1" applyFill="1" applyBorder="1" applyAlignment="1">
      <alignment horizontal="center" vertical="center"/>
    </xf>
    <xf numFmtId="0" fontId="1" fillId="36" borderId="30" xfId="0" applyFont="1" applyFill="1" applyBorder="1" applyAlignment="1">
      <alignment horizontal="center" vertical="center"/>
    </xf>
    <xf numFmtId="0" fontId="1" fillId="37" borderId="30" xfId="0" applyFont="1" applyFill="1" applyBorder="1" applyAlignment="1">
      <alignment horizontal="center" vertical="center" wrapText="1"/>
    </xf>
    <xf numFmtId="0" fontId="0" fillId="37" borderId="16" xfId="0" applyFont="1" applyFill="1" applyBorder="1" applyAlignment="1">
      <alignment horizontal="center" vertical="center" wrapText="1"/>
    </xf>
    <xf numFmtId="0" fontId="1" fillId="0" borderId="31" xfId="0" applyFont="1" applyBorder="1" applyAlignment="1">
      <alignment horizontal="center"/>
    </xf>
    <xf numFmtId="0" fontId="1" fillId="37" borderId="12" xfId="0" applyFont="1" applyFill="1" applyBorder="1" applyAlignment="1">
      <alignment horizontal="center" vertical="center" wrapText="1"/>
    </xf>
    <xf numFmtId="0" fontId="1" fillId="33" borderId="32" xfId="0" applyFont="1" applyFill="1" applyBorder="1" applyAlignment="1">
      <alignment horizontal="center" vertical="center" wrapText="1"/>
    </xf>
    <xf numFmtId="20" fontId="1" fillId="33" borderId="12" xfId="0" applyNumberFormat="1" applyFont="1" applyFill="1" applyBorder="1" applyAlignment="1">
      <alignment horizontal="center" vertical="center" wrapText="1"/>
    </xf>
    <xf numFmtId="20" fontId="0" fillId="33" borderId="15" xfId="0" applyNumberFormat="1" applyFont="1" applyFill="1" applyBorder="1" applyAlignment="1">
      <alignment horizontal="center" vertical="center" wrapText="1"/>
    </xf>
    <xf numFmtId="20" fontId="1" fillId="0" borderId="13" xfId="57" applyNumberFormat="1" applyFont="1" applyBorder="1" applyAlignment="1" quotePrefix="1">
      <alignment horizontal="center" vertical="center"/>
      <protection/>
    </xf>
    <xf numFmtId="20" fontId="1" fillId="0" borderId="16" xfId="57" applyNumberFormat="1" applyFont="1" applyFill="1" applyBorder="1" applyAlignment="1">
      <alignment horizontal="center" vertical="center"/>
      <protection/>
    </xf>
    <xf numFmtId="20" fontId="1" fillId="0" borderId="30" xfId="57" applyNumberFormat="1" applyFont="1" applyFill="1" applyBorder="1" applyAlignment="1">
      <alignment horizontal="center" vertical="center"/>
      <protection/>
    </xf>
    <xf numFmtId="20" fontId="1" fillId="0" borderId="15" xfId="57" applyNumberFormat="1" applyFont="1" applyFill="1" applyBorder="1" applyAlignment="1">
      <alignment horizontal="center" vertical="center"/>
      <protection/>
    </xf>
    <xf numFmtId="20" fontId="1" fillId="0" borderId="12" xfId="57" applyNumberFormat="1" applyFont="1" applyBorder="1" applyAlignment="1" quotePrefix="1">
      <alignment horizontal="center" vertical="center"/>
      <protection/>
    </xf>
    <xf numFmtId="20" fontId="1" fillId="0" borderId="13" xfId="57" applyNumberFormat="1" applyFont="1" applyFill="1" applyBorder="1" applyAlignment="1">
      <alignment horizontal="center" vertical="center"/>
      <protection/>
    </xf>
    <xf numFmtId="0" fontId="0" fillId="33" borderId="33" xfId="0" applyFont="1" applyFill="1" applyBorder="1" applyAlignment="1">
      <alignment horizontal="center" vertical="center" wrapText="1"/>
    </xf>
    <xf numFmtId="0" fontId="0" fillId="38" borderId="34" xfId="0" applyFont="1" applyFill="1" applyBorder="1" applyAlignment="1">
      <alignment horizontal="center" wrapText="1"/>
    </xf>
    <xf numFmtId="0" fontId="1" fillId="38" borderId="35" xfId="0" applyFont="1" applyFill="1" applyBorder="1" applyAlignment="1">
      <alignment horizontal="center" wrapText="1"/>
    </xf>
    <xf numFmtId="0" fontId="1" fillId="38" borderId="36" xfId="0" applyFont="1" applyFill="1" applyBorder="1" applyAlignment="1">
      <alignment horizontal="center" wrapText="1"/>
    </xf>
    <xf numFmtId="0" fontId="0" fillId="38" borderId="37" xfId="0" applyFont="1" applyFill="1" applyBorder="1" applyAlignment="1">
      <alignment horizontal="center" wrapText="1"/>
    </xf>
    <xf numFmtId="0" fontId="0" fillId="37" borderId="13" xfId="0" applyFont="1" applyFill="1" applyBorder="1" applyAlignment="1">
      <alignment horizontal="center" vertical="center" wrapText="1"/>
    </xf>
    <xf numFmtId="0" fontId="1" fillId="38" borderId="32" xfId="0" applyFont="1" applyFill="1" applyBorder="1" applyAlignment="1">
      <alignment horizontal="center" wrapText="1"/>
    </xf>
    <xf numFmtId="20" fontId="1" fillId="33" borderId="15" xfId="0" applyNumberFormat="1" applyFont="1" applyFill="1" applyBorder="1" applyAlignment="1">
      <alignment horizontal="center" vertical="top"/>
    </xf>
    <xf numFmtId="0" fontId="1" fillId="34" borderId="0" xfId="0" applyFont="1" applyFill="1" applyBorder="1" applyAlignment="1">
      <alignment horizontal="center" vertical="center"/>
    </xf>
    <xf numFmtId="0" fontId="1" fillId="0" borderId="0" xfId="0" applyFont="1" applyBorder="1" applyAlignment="1">
      <alignment horizontal="center" vertical="center"/>
    </xf>
    <xf numFmtId="0" fontId="1" fillId="39" borderId="12"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12" borderId="12" xfId="0" applyFont="1" applyFill="1" applyBorder="1" applyAlignment="1">
      <alignment horizontal="center" vertical="center"/>
    </xf>
    <xf numFmtId="0" fontId="1" fillId="34" borderId="12"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0" fillId="34" borderId="15" xfId="0" applyFont="1" applyFill="1" applyBorder="1" applyAlignment="1">
      <alignment horizontal="center" vertical="center"/>
    </xf>
    <xf numFmtId="0" fontId="1" fillId="34" borderId="20"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0" borderId="0" xfId="0" applyFont="1" applyBorder="1" applyAlignment="1">
      <alignment horizontal="center"/>
    </xf>
    <xf numFmtId="0" fontId="1" fillId="12" borderId="0" xfId="0" applyFont="1" applyFill="1" applyBorder="1" applyAlignment="1">
      <alignment horizontal="center" vertical="center" wrapText="1"/>
    </xf>
    <xf numFmtId="0" fontId="1" fillId="34" borderId="0" xfId="0" applyFont="1" applyFill="1" applyBorder="1" applyAlignment="1">
      <alignment horizontal="center" vertical="distributed"/>
    </xf>
    <xf numFmtId="0" fontId="0" fillId="34" borderId="0" xfId="0" applyFill="1" applyBorder="1" applyAlignment="1">
      <alignment horizontal="center" vertical="distributed"/>
    </xf>
    <xf numFmtId="0" fontId="1"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1" fillId="36" borderId="0" xfId="0" applyFont="1" applyFill="1" applyBorder="1" applyAlignment="1">
      <alignment horizontal="center"/>
    </xf>
    <xf numFmtId="0" fontId="1" fillId="37" borderId="0" xfId="0" applyFont="1" applyFill="1" applyBorder="1" applyAlignment="1">
      <alignment horizontal="center" vertical="center"/>
    </xf>
    <xf numFmtId="0" fontId="1" fillId="37" borderId="0" xfId="0" applyFont="1" applyFill="1" applyBorder="1" applyAlignment="1">
      <alignment horizontal="center"/>
    </xf>
    <xf numFmtId="0" fontId="1" fillId="12" borderId="0" xfId="0" applyFont="1" applyFill="1" applyBorder="1" applyAlignment="1">
      <alignment horizontal="center" vertical="center"/>
    </xf>
    <xf numFmtId="0" fontId="0" fillId="12" borderId="16" xfId="0" applyFont="1" applyFill="1" applyBorder="1" applyAlignment="1">
      <alignment horizontal="center" vertical="center" wrapText="1"/>
    </xf>
    <xf numFmtId="20" fontId="1" fillId="33" borderId="0" xfId="0" applyNumberFormat="1" applyFont="1" applyFill="1" applyBorder="1" applyAlignment="1">
      <alignment horizontal="center" vertical="center" wrapText="1"/>
    </xf>
    <xf numFmtId="0" fontId="1" fillId="38" borderId="0" xfId="0" applyFont="1" applyFill="1" applyBorder="1" applyAlignment="1">
      <alignment horizontal="center" vertical="center"/>
    </xf>
    <xf numFmtId="20" fontId="1" fillId="34" borderId="0" xfId="57" applyNumberFormat="1" applyFont="1" applyFill="1" applyBorder="1" applyAlignment="1">
      <alignment horizontal="center" vertical="center"/>
      <protection/>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 fillId="38" borderId="0" xfId="0" applyFont="1" applyFill="1" applyBorder="1" applyAlignment="1">
      <alignment horizontal="center"/>
    </xf>
    <xf numFmtId="0" fontId="0" fillId="0" borderId="0" xfId="0" applyAlignment="1">
      <alignment wrapText="1"/>
    </xf>
    <xf numFmtId="0" fontId="1" fillId="0" borderId="31" xfId="0" applyFont="1" applyBorder="1" applyAlignment="1">
      <alignment horizontal="center" wrapText="1"/>
    </xf>
    <xf numFmtId="0" fontId="1" fillId="0" borderId="27" xfId="0" applyFont="1" applyBorder="1" applyAlignment="1">
      <alignment horizontal="center"/>
    </xf>
    <xf numFmtId="20" fontId="1" fillId="0" borderId="30" xfId="0" applyNumberFormat="1" applyFont="1" applyFill="1" applyBorder="1" applyAlignment="1">
      <alignment horizontal="center" vertical="center"/>
    </xf>
    <xf numFmtId="0" fontId="1" fillId="39" borderId="30" xfId="0" applyFont="1" applyFill="1" applyBorder="1" applyAlignment="1">
      <alignment horizontal="center"/>
    </xf>
    <xf numFmtId="20" fontId="1" fillId="0" borderId="12" xfId="0" applyNumberFormat="1" applyFont="1" applyFill="1" applyBorder="1" applyAlignment="1">
      <alignment horizontal="center" vertical="center"/>
    </xf>
    <xf numFmtId="0" fontId="1" fillId="37" borderId="12" xfId="0" applyFont="1" applyFill="1" applyBorder="1" applyAlignment="1">
      <alignment horizontal="center"/>
    </xf>
    <xf numFmtId="0" fontId="1" fillId="39" borderId="12" xfId="0" applyFont="1" applyFill="1" applyBorder="1" applyAlignment="1">
      <alignment horizontal="center"/>
    </xf>
    <xf numFmtId="20" fontId="1" fillId="34" borderId="16" xfId="0" applyNumberFormat="1" applyFont="1" applyFill="1" applyBorder="1" applyAlignment="1" quotePrefix="1">
      <alignment horizontal="center" vertical="center"/>
    </xf>
    <xf numFmtId="0" fontId="0" fillId="34" borderId="12" xfId="0" applyFill="1" applyBorder="1" applyAlignment="1">
      <alignment/>
    </xf>
    <xf numFmtId="0" fontId="0" fillId="34" borderId="16" xfId="0" applyFill="1" applyBorder="1" applyAlignment="1">
      <alignment horizontal="center" vertical="center"/>
    </xf>
    <xf numFmtId="0" fontId="0" fillId="34" borderId="15" xfId="0" applyFill="1" applyBorder="1" applyAlignment="1">
      <alignment horizontal="center" vertical="center"/>
    </xf>
    <xf numFmtId="0" fontId="0" fillId="0" borderId="0" xfId="0"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1" fillId="0" borderId="0" xfId="0" applyFont="1" applyFill="1" applyBorder="1" applyAlignment="1">
      <alignment horizontal="center" vertical="top"/>
    </xf>
    <xf numFmtId="0" fontId="0" fillId="33" borderId="15" xfId="0" applyFill="1" applyBorder="1" applyAlignment="1">
      <alignment horizontal="center" vertical="center"/>
    </xf>
    <xf numFmtId="20" fontId="1" fillId="0" borderId="12" xfId="0" applyNumberFormat="1" applyFont="1" applyBorder="1" applyAlignment="1" quotePrefix="1">
      <alignment horizontal="center" vertical="center"/>
    </xf>
    <xf numFmtId="20" fontId="1" fillId="0" borderId="30" xfId="0" applyNumberFormat="1" applyFont="1" applyBorder="1" applyAlignment="1" quotePrefix="1">
      <alignment horizontal="center" vertical="center"/>
    </xf>
    <xf numFmtId="0" fontId="0" fillId="33" borderId="26" xfId="0" applyFill="1" applyBorder="1" applyAlignment="1">
      <alignment horizontal="center" vertical="center" wrapText="1"/>
    </xf>
    <xf numFmtId="20" fontId="0" fillId="0" borderId="13" xfId="0" applyNumberFormat="1" applyFont="1" applyBorder="1" applyAlignment="1" quotePrefix="1">
      <alignment horizontal="center" vertical="center"/>
    </xf>
    <xf numFmtId="0" fontId="0" fillId="0" borderId="0" xfId="0" applyFont="1" applyFill="1" applyBorder="1" applyAlignment="1">
      <alignment horizontal="center"/>
    </xf>
    <xf numFmtId="0" fontId="0" fillId="39" borderId="13" xfId="0" applyFont="1" applyFill="1" applyBorder="1" applyAlignment="1">
      <alignment horizontal="center"/>
    </xf>
    <xf numFmtId="20" fontId="0" fillId="0" borderId="13" xfId="0" applyNumberFormat="1" applyFont="1" applyFill="1" applyBorder="1" applyAlignment="1">
      <alignment horizontal="center" vertical="center"/>
    </xf>
    <xf numFmtId="0" fontId="0" fillId="37" borderId="13" xfId="0" applyFont="1" applyFill="1" applyBorder="1" applyAlignment="1">
      <alignment horizontal="center"/>
    </xf>
    <xf numFmtId="0" fontId="0" fillId="0" borderId="0" xfId="0" applyAlignment="1">
      <alignment horizontal="center" vertical="center" wrapText="1"/>
    </xf>
    <xf numFmtId="0" fontId="0" fillId="0" borderId="0" xfId="0" applyBorder="1" applyAlignment="1">
      <alignment horizontal="center" vertical="center" wrapText="1"/>
    </xf>
    <xf numFmtId="0" fontId="1" fillId="0" borderId="38" xfId="0" applyFont="1" applyBorder="1" applyAlignment="1">
      <alignment horizontal="center" vertical="center" wrapText="1"/>
    </xf>
    <xf numFmtId="0" fontId="0" fillId="39" borderId="13" xfId="0" applyFont="1" applyFill="1" applyBorder="1" applyAlignment="1">
      <alignment horizontal="center" vertical="center" wrapText="1"/>
    </xf>
    <xf numFmtId="0" fontId="1" fillId="39" borderId="3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vertical="center"/>
    </xf>
    <xf numFmtId="0" fontId="1" fillId="0" borderId="11" xfId="0" applyFont="1" applyBorder="1" applyAlignment="1">
      <alignment horizontal="center" vertical="center"/>
    </xf>
    <xf numFmtId="0" fontId="0" fillId="0" borderId="0" xfId="0" applyAlignment="1">
      <alignment horizontal="center" vertical="center"/>
    </xf>
    <xf numFmtId="0" fontId="1" fillId="0" borderId="27" xfId="0" applyFont="1" applyBorder="1" applyAlignment="1">
      <alignment horizontal="center" vertical="center" wrapText="1"/>
    </xf>
    <xf numFmtId="0" fontId="0" fillId="34" borderId="12"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5" xfId="0" applyFill="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0" fillId="34" borderId="21" xfId="0" applyFont="1" applyFill="1" applyBorder="1" applyAlignment="1">
      <alignment horizontal="center" vertical="center" wrapText="1"/>
    </xf>
    <xf numFmtId="20" fontId="0" fillId="33" borderId="15" xfId="0" applyNumberFormat="1"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18" xfId="0" applyFill="1" applyBorder="1" applyAlignment="1">
      <alignment horizontal="center" vertical="center" wrapText="1"/>
    </xf>
    <xf numFmtId="0" fontId="0" fillId="0" borderId="20" xfId="0" applyBorder="1" applyAlignment="1">
      <alignment horizontal="center" vertical="center" wrapText="1"/>
    </xf>
    <xf numFmtId="0" fontId="1" fillId="0" borderId="25" xfId="57" applyFont="1" applyBorder="1" applyAlignment="1">
      <alignment horizontal="center" vertical="center"/>
      <protection/>
    </xf>
    <xf numFmtId="0" fontId="0" fillId="0" borderId="32" xfId="0" applyBorder="1" applyAlignment="1">
      <alignment horizontal="center" vertical="center" wrapText="1"/>
    </xf>
    <xf numFmtId="0" fontId="1" fillId="0" borderId="26" xfId="0" applyFont="1" applyFill="1" applyBorder="1" applyAlignment="1">
      <alignment horizontal="center" vertical="center"/>
    </xf>
    <xf numFmtId="0" fontId="0" fillId="0" borderId="33" xfId="0" applyBorder="1" applyAlignment="1">
      <alignment horizontal="center" vertical="center" wrapText="1"/>
    </xf>
    <xf numFmtId="0" fontId="1" fillId="0" borderId="35" xfId="0" applyFont="1" applyFill="1" applyBorder="1" applyAlignment="1">
      <alignment horizontal="center" vertical="center"/>
    </xf>
    <xf numFmtId="0" fontId="0" fillId="0" borderId="33" xfId="0" applyNumberFormat="1" applyFont="1" applyFill="1" applyBorder="1" applyAlignment="1">
      <alignment horizontal="center" vertical="center" wrapText="1"/>
    </xf>
    <xf numFmtId="20" fontId="1" fillId="0" borderId="25" xfId="0" applyNumberFormat="1" applyFont="1" applyBorder="1" applyAlignment="1" quotePrefix="1">
      <alignment horizontal="center" vertical="center"/>
    </xf>
    <xf numFmtId="20" fontId="0" fillId="0" borderId="39" xfId="0" applyNumberFormat="1" applyFont="1" applyBorder="1" applyAlignment="1" quotePrefix="1">
      <alignment horizontal="center" vertical="center"/>
    </xf>
    <xf numFmtId="0" fontId="0" fillId="0" borderId="10" xfId="0" applyFont="1" applyFill="1" applyBorder="1" applyAlignment="1">
      <alignment horizontal="left" vertical="top"/>
    </xf>
    <xf numFmtId="0" fontId="0" fillId="0" borderId="10" xfId="0" applyFont="1" applyBorder="1" applyAlignment="1">
      <alignment horizontal="left"/>
    </xf>
    <xf numFmtId="0" fontId="0" fillId="0" borderId="10" xfId="0" applyFont="1" applyFill="1" applyBorder="1" applyAlignment="1">
      <alignment horizontal="left"/>
    </xf>
    <xf numFmtId="0" fontId="0" fillId="0" borderId="10" xfId="0" applyFont="1" applyBorder="1" applyAlignment="1">
      <alignment/>
    </xf>
    <xf numFmtId="0" fontId="0" fillId="0" borderId="17" xfId="0" applyFont="1" applyFill="1" applyBorder="1" applyAlignment="1">
      <alignment horizontal="left" vertical="top"/>
    </xf>
    <xf numFmtId="0" fontId="0" fillId="0" borderId="17" xfId="0" applyFont="1" applyFill="1" applyBorder="1" applyAlignment="1">
      <alignment horizontal="left"/>
    </xf>
    <xf numFmtId="0" fontId="0" fillId="0" borderId="10" xfId="0" applyFont="1" applyFill="1" applyBorder="1" applyAlignment="1">
      <alignment/>
    </xf>
    <xf numFmtId="0" fontId="0" fillId="0" borderId="19" xfId="0" applyFont="1" applyFill="1" applyBorder="1" applyAlignment="1">
      <alignment horizontal="left" vertical="top"/>
    </xf>
    <xf numFmtId="0" fontId="0" fillId="0" borderId="19" xfId="0" applyFont="1" applyFill="1" applyBorder="1" applyAlignment="1">
      <alignment/>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33" xfId="0" applyFont="1" applyBorder="1" applyAlignment="1">
      <alignment horizontal="center" vertical="center"/>
    </xf>
    <xf numFmtId="0" fontId="1" fillId="0" borderId="0" xfId="0" applyFont="1" applyFill="1" applyBorder="1" applyAlignment="1">
      <alignment/>
    </xf>
    <xf numFmtId="0" fontId="1" fillId="0" borderId="0" xfId="57" applyFont="1" applyBorder="1" applyAlignment="1">
      <alignment horizontal="center"/>
      <protection/>
    </xf>
    <xf numFmtId="0" fontId="0" fillId="0" borderId="27" xfId="0" applyBorder="1" applyAlignment="1">
      <alignment horizontal="center" vertical="center" wrapText="1"/>
    </xf>
    <xf numFmtId="0" fontId="1" fillId="12" borderId="12" xfId="0" applyFont="1" applyFill="1" applyBorder="1" applyAlignment="1">
      <alignment horizontal="center" vertical="center"/>
    </xf>
    <xf numFmtId="0" fontId="1" fillId="40" borderId="0" xfId="0" applyFont="1" applyFill="1" applyBorder="1" applyAlignment="1">
      <alignment horizontal="center" vertical="center"/>
    </xf>
    <xf numFmtId="20" fontId="1" fillId="34" borderId="25" xfId="0" applyNumberFormat="1" applyFont="1" applyFill="1" applyBorder="1" applyAlignment="1">
      <alignment horizontal="center" vertical="center" wrapText="1"/>
    </xf>
    <xf numFmtId="20" fontId="1" fillId="0" borderId="40" xfId="57" applyNumberFormat="1" applyFont="1" applyFill="1" applyBorder="1" applyAlignment="1" quotePrefix="1">
      <alignment horizontal="center"/>
      <protection/>
    </xf>
    <xf numFmtId="20" fontId="1" fillId="34" borderId="21" xfId="57" applyNumberFormat="1" applyFont="1" applyFill="1" applyBorder="1" applyAlignment="1" quotePrefix="1">
      <alignment horizontal="center"/>
      <protection/>
    </xf>
    <xf numFmtId="20" fontId="1" fillId="34" borderId="18" xfId="57" applyNumberFormat="1" applyFont="1" applyFill="1" applyBorder="1" applyAlignment="1" quotePrefix="1">
      <alignment horizontal="center"/>
      <protection/>
    </xf>
    <xf numFmtId="0" fontId="1" fillId="0" borderId="0" xfId="0" applyFont="1" applyBorder="1" applyAlignment="1">
      <alignment horizontal="center" vertical="top"/>
    </xf>
    <xf numFmtId="0" fontId="1" fillId="0" borderId="0" xfId="0" applyFont="1" applyBorder="1" applyAlignment="1">
      <alignment vertical="top" wrapText="1"/>
    </xf>
    <xf numFmtId="20" fontId="1" fillId="0" borderId="0" xfId="57" applyNumberFormat="1" applyFont="1" applyBorder="1" applyAlignment="1">
      <alignment horizontal="center"/>
      <protection/>
    </xf>
    <xf numFmtId="0" fontId="0" fillId="0" borderId="0" xfId="0" applyFill="1" applyBorder="1" applyAlignment="1">
      <alignment horizontal="left"/>
    </xf>
    <xf numFmtId="0" fontId="0" fillId="0" borderId="0" xfId="0" applyFont="1" applyFill="1" applyAlignment="1">
      <alignment/>
    </xf>
    <xf numFmtId="0" fontId="1" fillId="0" borderId="3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 fillId="40" borderId="12" xfId="0" applyFont="1" applyFill="1" applyBorder="1" applyAlignment="1">
      <alignment horizontal="center" vertical="center"/>
    </xf>
    <xf numFmtId="0" fontId="0" fillId="40" borderId="13" xfId="0" applyFont="1" applyFill="1" applyBorder="1" applyAlignment="1">
      <alignment horizontal="center" vertical="center" wrapText="1"/>
    </xf>
    <xf numFmtId="0" fontId="1" fillId="40" borderId="30" xfId="0" applyFont="1" applyFill="1" applyBorder="1" applyAlignment="1">
      <alignment horizontal="center" vertical="center"/>
    </xf>
    <xf numFmtId="0" fontId="1" fillId="41" borderId="12" xfId="0" applyFont="1" applyFill="1" applyBorder="1" applyAlignment="1">
      <alignment horizontal="center" vertical="center" wrapText="1"/>
    </xf>
    <xf numFmtId="0" fontId="0" fillId="41" borderId="13" xfId="0" applyFont="1" applyFill="1" applyBorder="1" applyAlignment="1">
      <alignment horizontal="center" vertical="center" wrapText="1"/>
    </xf>
    <xf numFmtId="0" fontId="1" fillId="41" borderId="30" xfId="0" applyFont="1" applyFill="1" applyBorder="1" applyAlignment="1">
      <alignment horizontal="center" vertical="center" wrapText="1"/>
    </xf>
    <xf numFmtId="0" fontId="1" fillId="42" borderId="0" xfId="0" applyFont="1" applyFill="1" applyBorder="1" applyAlignment="1">
      <alignment horizontal="center" vertical="center"/>
    </xf>
    <xf numFmtId="0" fontId="0" fillId="0" borderId="0" xfId="0" applyFont="1" applyFill="1" applyBorder="1" applyAlignment="1">
      <alignment/>
    </xf>
    <xf numFmtId="0" fontId="1" fillId="0" borderId="0" xfId="0" applyFont="1" applyFill="1" applyBorder="1" applyAlignment="1">
      <alignment horizontal="left"/>
    </xf>
    <xf numFmtId="0" fontId="1" fillId="37" borderId="10" xfId="0" applyFont="1" applyFill="1" applyBorder="1" applyAlignment="1">
      <alignment/>
    </xf>
    <xf numFmtId="0" fontId="1" fillId="12" borderId="10" xfId="0" applyFont="1" applyFill="1" applyBorder="1" applyAlignment="1">
      <alignment/>
    </xf>
    <xf numFmtId="20" fontId="1" fillId="0" borderId="16" xfId="0" applyNumberFormat="1" applyFont="1" applyFill="1" applyBorder="1" applyAlignment="1" quotePrefix="1">
      <alignment horizontal="center" vertical="center"/>
    </xf>
    <xf numFmtId="20" fontId="1" fillId="0" borderId="16" xfId="57" applyNumberFormat="1" applyFont="1" applyFill="1" applyBorder="1" applyAlignment="1">
      <alignment horizontal="center" vertical="center" wrapText="1"/>
      <protection/>
    </xf>
    <xf numFmtId="0" fontId="1"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1" xfId="0" applyBorder="1" applyAlignment="1">
      <alignment/>
    </xf>
    <xf numFmtId="20" fontId="1" fillId="0" borderId="0" xfId="0" applyNumberFormat="1" applyFont="1" applyBorder="1" applyAlignment="1">
      <alignment horizontal="center"/>
    </xf>
    <xf numFmtId="0" fontId="0" fillId="34" borderId="12" xfId="0" applyFill="1" applyBorder="1" applyAlignment="1">
      <alignment horizontal="center" vertical="center"/>
    </xf>
    <xf numFmtId="20" fontId="1" fillId="0" borderId="25" xfId="0" applyNumberFormat="1" applyFont="1" applyBorder="1" applyAlignment="1">
      <alignment horizontal="center"/>
    </xf>
    <xf numFmtId="20" fontId="1" fillId="0" borderId="26" xfId="0" applyNumberFormat="1" applyFont="1" applyBorder="1" applyAlignment="1">
      <alignment horizontal="center"/>
    </xf>
    <xf numFmtId="0" fontId="1" fillId="42" borderId="12" xfId="0" applyFont="1" applyFill="1" applyBorder="1" applyAlignment="1">
      <alignment horizontal="center" vertical="center" wrapText="1"/>
    </xf>
    <xf numFmtId="0" fontId="1" fillId="42" borderId="12" xfId="0" applyFont="1" applyFill="1" applyBorder="1" applyAlignment="1">
      <alignment horizontal="center" vertical="center"/>
    </xf>
    <xf numFmtId="0" fontId="0" fillId="42" borderId="13" xfId="0" applyFont="1" applyFill="1" applyBorder="1" applyAlignment="1">
      <alignment horizontal="center" vertical="center" wrapText="1"/>
    </xf>
    <xf numFmtId="0" fontId="1" fillId="42" borderId="30" xfId="0" applyFont="1" applyFill="1" applyBorder="1" applyAlignment="1">
      <alignment horizontal="center" vertical="center" wrapText="1"/>
    </xf>
    <xf numFmtId="0" fontId="1" fillId="41" borderId="21" xfId="0" applyFont="1" applyFill="1" applyBorder="1" applyAlignment="1">
      <alignment horizontal="center" vertical="center" wrapText="1"/>
    </xf>
    <xf numFmtId="0" fontId="0" fillId="41" borderId="42" xfId="0" applyFont="1" applyFill="1" applyBorder="1" applyAlignment="1">
      <alignment horizontal="center" vertical="center" wrapText="1"/>
    </xf>
    <xf numFmtId="0" fontId="1" fillId="43" borderId="21" xfId="0" applyFont="1" applyFill="1" applyBorder="1" applyAlignment="1">
      <alignment horizontal="center" vertical="center" wrapText="1"/>
    </xf>
    <xf numFmtId="0" fontId="0" fillId="43" borderId="42" xfId="0" applyFont="1" applyFill="1" applyBorder="1" applyAlignment="1">
      <alignment horizontal="center" vertical="center" wrapText="1"/>
    </xf>
    <xf numFmtId="0" fontId="1" fillId="36" borderId="10" xfId="0" applyFont="1" applyFill="1" applyBorder="1" applyAlignment="1">
      <alignment horizontal="left"/>
    </xf>
    <xf numFmtId="0" fontId="1" fillId="39" borderId="10" xfId="0" applyFont="1" applyFill="1" applyBorder="1" applyAlignment="1">
      <alignment horizontal="left"/>
    </xf>
    <xf numFmtId="0" fontId="1" fillId="9" borderId="10" xfId="0" applyFont="1" applyFill="1" applyBorder="1" applyAlignment="1">
      <alignment horizontal="left"/>
    </xf>
    <xf numFmtId="0" fontId="1" fillId="41" borderId="10" xfId="0" applyFont="1" applyFill="1" applyBorder="1" applyAlignment="1">
      <alignment horizontal="left"/>
    </xf>
    <xf numFmtId="16" fontId="0" fillId="0" borderId="0" xfId="0" applyNumberFormat="1" applyAlignment="1">
      <alignment horizontal="center"/>
    </xf>
    <xf numFmtId="16" fontId="0" fillId="0" borderId="0" xfId="0" applyNumberFormat="1" applyAlignment="1">
      <alignment/>
    </xf>
    <xf numFmtId="0" fontId="0" fillId="0" borderId="0" xfId="0" applyFont="1" applyFill="1" applyBorder="1" applyAlignment="1">
      <alignment/>
    </xf>
    <xf numFmtId="0" fontId="0" fillId="0" borderId="0" xfId="0" applyFont="1" applyAlignment="1">
      <alignment horizontal="left"/>
    </xf>
    <xf numFmtId="0" fontId="0" fillId="0" borderId="0" xfId="0" applyFont="1" applyFill="1" applyAlignment="1">
      <alignment/>
    </xf>
    <xf numFmtId="0" fontId="1" fillId="43" borderId="43" xfId="0" applyFont="1" applyFill="1" applyBorder="1" applyAlignment="1">
      <alignment horizontal="center" vertical="center" wrapText="1"/>
    </xf>
    <xf numFmtId="0" fontId="0" fillId="43" borderId="44" xfId="0" applyFont="1" applyFill="1" applyBorder="1" applyAlignment="1">
      <alignment horizontal="center" vertical="center" wrapText="1"/>
    </xf>
    <xf numFmtId="0" fontId="0" fillId="0" borderId="0" xfId="0" applyBorder="1" applyAlignment="1">
      <alignment/>
    </xf>
    <xf numFmtId="0" fontId="1" fillId="44" borderId="10" xfId="0" applyFont="1" applyFill="1" applyBorder="1" applyAlignment="1">
      <alignment horizontal="left"/>
    </xf>
    <xf numFmtId="0" fontId="1" fillId="38" borderId="10" xfId="0" applyFont="1" applyFill="1" applyBorder="1" applyAlignment="1">
      <alignment/>
    </xf>
    <xf numFmtId="0" fontId="0" fillId="0" borderId="0" xfId="0" applyBorder="1" applyAlignment="1">
      <alignment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xf>
    <xf numFmtId="0" fontId="0" fillId="0" borderId="10" xfId="0" applyBorder="1" applyAlignment="1">
      <alignment/>
    </xf>
    <xf numFmtId="0" fontId="0" fillId="0" borderId="10" xfId="0" applyFill="1" applyBorder="1" applyAlignment="1">
      <alignment horizontal="left" vertical="center"/>
    </xf>
    <xf numFmtId="0" fontId="0" fillId="0" borderId="10" xfId="0" applyFill="1" applyBorder="1" applyAlignment="1">
      <alignment wrapText="1"/>
    </xf>
    <xf numFmtId="0" fontId="0" fillId="0" borderId="10" xfId="0" applyFill="1" applyBorder="1" applyAlignment="1">
      <alignment/>
    </xf>
    <xf numFmtId="0" fontId="0" fillId="0" borderId="10" xfId="0" applyBorder="1" applyAlignment="1">
      <alignment horizontal="left" vertical="top"/>
    </xf>
    <xf numFmtId="0" fontId="1" fillId="45" borderId="0" xfId="0" applyFont="1" applyFill="1" applyBorder="1" applyAlignment="1">
      <alignment horizontal="left"/>
    </xf>
    <xf numFmtId="0" fontId="0" fillId="34" borderId="16" xfId="0" applyFill="1" applyBorder="1" applyAlignment="1">
      <alignment/>
    </xf>
    <xf numFmtId="0" fontId="0" fillId="0" borderId="0" xfId="0" applyBorder="1" applyAlignment="1">
      <alignment horizontal="center" vertical="center"/>
    </xf>
    <xf numFmtId="0" fontId="1" fillId="37" borderId="16" xfId="0" applyFont="1" applyFill="1" applyBorder="1" applyAlignment="1">
      <alignment horizontal="center" vertical="center"/>
    </xf>
    <xf numFmtId="0" fontId="1" fillId="42" borderId="30" xfId="0" applyFont="1" applyFill="1" applyBorder="1" applyAlignment="1">
      <alignment horizontal="center" vertical="center"/>
    </xf>
    <xf numFmtId="0" fontId="1" fillId="34" borderId="15" xfId="0" applyFont="1" applyFill="1" applyBorder="1" applyAlignment="1">
      <alignment horizontal="center" vertical="center" wrapText="1"/>
    </xf>
    <xf numFmtId="0" fontId="1" fillId="40" borderId="12" xfId="0" applyFont="1" applyFill="1" applyBorder="1" applyAlignment="1">
      <alignment horizontal="center" vertical="center"/>
    </xf>
    <xf numFmtId="0" fontId="1" fillId="37" borderId="12"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31" xfId="0" applyFont="1" applyBorder="1" applyAlignment="1">
      <alignment horizontal="center" vertical="center" wrapText="1"/>
    </xf>
    <xf numFmtId="20" fontId="1" fillId="33" borderId="25" xfId="57" applyNumberFormat="1" applyFont="1" applyFill="1" applyBorder="1" applyAlignment="1" quotePrefix="1">
      <alignment horizontal="center"/>
      <protection/>
    </xf>
    <xf numFmtId="0" fontId="0" fillId="0" borderId="0" xfId="0" applyBorder="1" applyAlignment="1">
      <alignment horizontal="center" vertical="top"/>
    </xf>
    <xf numFmtId="0" fontId="0" fillId="0" borderId="0" xfId="0" applyBorder="1" applyAlignment="1">
      <alignment horizontal="left" vertical="center"/>
    </xf>
    <xf numFmtId="0" fontId="0" fillId="0" borderId="0" xfId="0" applyBorder="1" applyAlignment="1">
      <alignment vertical="center"/>
    </xf>
    <xf numFmtId="0" fontId="1" fillId="0" borderId="18" xfId="57" applyFont="1" applyFill="1" applyBorder="1" applyAlignment="1">
      <alignment horizontal="center" vertical="center"/>
      <protection/>
    </xf>
    <xf numFmtId="20" fontId="1" fillId="33" borderId="12" xfId="57" applyNumberFormat="1" applyFont="1" applyFill="1" applyBorder="1" applyAlignment="1" quotePrefix="1">
      <alignment horizontal="center"/>
      <protection/>
    </xf>
    <xf numFmtId="20" fontId="1" fillId="33" borderId="16" xfId="57" applyNumberFormat="1" applyFont="1" applyFill="1" applyBorder="1" applyAlignment="1" quotePrefix="1">
      <alignment horizontal="center"/>
      <protection/>
    </xf>
    <xf numFmtId="20" fontId="1" fillId="33" borderId="15" xfId="57" applyNumberFormat="1" applyFont="1" applyFill="1" applyBorder="1" applyAlignment="1" quotePrefix="1">
      <alignment horizontal="center"/>
      <protection/>
    </xf>
    <xf numFmtId="0" fontId="0" fillId="0" borderId="31" xfId="0" applyBorder="1" applyAlignment="1">
      <alignment/>
    </xf>
    <xf numFmtId="0" fontId="0" fillId="0" borderId="38" xfId="0" applyBorder="1" applyAlignment="1">
      <alignment/>
    </xf>
    <xf numFmtId="0" fontId="0" fillId="0" borderId="41" xfId="0" applyBorder="1" applyAlignment="1">
      <alignment/>
    </xf>
    <xf numFmtId="0" fontId="1"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1" fillId="43" borderId="12" xfId="0" applyFont="1" applyFill="1" applyBorder="1" applyAlignment="1">
      <alignment horizontal="center" vertical="center"/>
    </xf>
    <xf numFmtId="0" fontId="1" fillId="43" borderId="0" xfId="0" applyFont="1" applyFill="1" applyBorder="1" applyAlignment="1">
      <alignment horizontal="center" vertical="center"/>
    </xf>
    <xf numFmtId="0" fontId="0" fillId="43" borderId="16" xfId="0" applyFont="1" applyFill="1" applyBorder="1" applyAlignment="1">
      <alignment horizontal="center" vertical="center" wrapText="1"/>
    </xf>
    <xf numFmtId="0" fontId="1" fillId="43" borderId="30" xfId="0" applyFont="1" applyFill="1" applyBorder="1" applyAlignment="1">
      <alignment horizontal="center" vertical="center"/>
    </xf>
    <xf numFmtId="0" fontId="0" fillId="43" borderId="13" xfId="0" applyFont="1" applyFill="1" applyBorder="1" applyAlignment="1">
      <alignment horizontal="center" vertical="center" wrapText="1"/>
    </xf>
    <xf numFmtId="0" fontId="1" fillId="43" borderId="16" xfId="0" applyFont="1" applyFill="1" applyBorder="1" applyAlignment="1">
      <alignment horizontal="center" vertical="center"/>
    </xf>
    <xf numFmtId="0" fontId="1" fillId="41" borderId="25" xfId="0" applyFont="1" applyFill="1" applyBorder="1" applyAlignment="1">
      <alignment horizontal="center" vertical="center" wrapText="1"/>
    </xf>
    <xf numFmtId="0" fontId="1" fillId="41" borderId="0" xfId="0" applyFont="1" applyFill="1" applyBorder="1" applyAlignment="1">
      <alignment horizontal="center" vertical="center"/>
    </xf>
    <xf numFmtId="0" fontId="0" fillId="41" borderId="13" xfId="0" applyFill="1" applyBorder="1" applyAlignment="1">
      <alignment horizontal="center" vertical="center" wrapText="1"/>
    </xf>
    <xf numFmtId="0" fontId="0" fillId="41" borderId="0" xfId="0" applyFill="1" applyBorder="1" applyAlignment="1">
      <alignment horizontal="center" vertical="center"/>
    </xf>
    <xf numFmtId="0" fontId="1" fillId="41" borderId="27" xfId="0" applyFont="1" applyFill="1" applyBorder="1" applyAlignment="1">
      <alignment horizontal="center" vertical="center" wrapText="1"/>
    </xf>
    <xf numFmtId="0" fontId="1" fillId="41" borderId="30" xfId="0" applyFont="1" applyFill="1" applyBorder="1" applyAlignment="1">
      <alignment horizontal="center" wrapText="1"/>
    </xf>
    <xf numFmtId="0" fontId="1" fillId="41" borderId="0" xfId="0" applyFont="1" applyFill="1" applyBorder="1" applyAlignment="1">
      <alignment horizontal="center"/>
    </xf>
    <xf numFmtId="0" fontId="1" fillId="41" borderId="16" xfId="0" applyFont="1" applyFill="1" applyBorder="1" applyAlignment="1">
      <alignment horizontal="center" wrapText="1"/>
    </xf>
    <xf numFmtId="0" fontId="1" fillId="42" borderId="13"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7" borderId="0" xfId="0" applyFont="1" applyFill="1" applyBorder="1" applyAlignment="1">
      <alignment horizontal="center" vertical="center"/>
    </xf>
    <xf numFmtId="0" fontId="0" fillId="7" borderId="13" xfId="0" applyFill="1" applyBorder="1" applyAlignment="1">
      <alignment horizontal="center" vertical="center" wrapText="1"/>
    </xf>
    <xf numFmtId="0" fontId="0" fillId="7" borderId="0" xfId="0" applyFont="1" applyFill="1" applyBorder="1" applyAlignment="1">
      <alignment horizontal="center" vertical="center"/>
    </xf>
    <xf numFmtId="0" fontId="1" fillId="33" borderId="16" xfId="0" applyFont="1" applyFill="1" applyBorder="1" applyAlignment="1">
      <alignment horizontal="center" vertical="center"/>
    </xf>
    <xf numFmtId="0" fontId="1" fillId="41" borderId="12" xfId="0" applyFont="1" applyFill="1" applyBorder="1" applyAlignment="1">
      <alignment horizontal="center"/>
    </xf>
    <xf numFmtId="0" fontId="0" fillId="41" borderId="13" xfId="0" applyFont="1" applyFill="1" applyBorder="1" applyAlignment="1">
      <alignment horizontal="center"/>
    </xf>
    <xf numFmtId="0" fontId="1" fillId="41" borderId="30" xfId="0" applyFont="1" applyFill="1" applyBorder="1" applyAlignment="1">
      <alignment horizontal="center"/>
    </xf>
    <xf numFmtId="20" fontId="1" fillId="0" borderId="27" xfId="0" applyNumberFormat="1" applyFont="1" applyFill="1" applyBorder="1" applyAlignment="1">
      <alignment horizontal="center" vertical="center"/>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20" fontId="1" fillId="0" borderId="21" xfId="57" applyNumberFormat="1" applyFont="1" applyFill="1" applyBorder="1" applyAlignment="1" quotePrefix="1">
      <alignment horizontal="center"/>
      <protection/>
    </xf>
    <xf numFmtId="20" fontId="1" fillId="0" borderId="18" xfId="57" applyNumberFormat="1" applyFont="1" applyFill="1" applyBorder="1" applyAlignment="1" quotePrefix="1">
      <alignment horizontal="center"/>
      <protection/>
    </xf>
    <xf numFmtId="0" fontId="0" fillId="0" borderId="10" xfId="0" applyFont="1" applyFill="1" applyBorder="1" applyAlignment="1">
      <alignment horizontal="left" vertical="top"/>
    </xf>
    <xf numFmtId="0" fontId="2" fillId="0" borderId="10" xfId="0" applyFont="1" applyFill="1" applyBorder="1" applyAlignment="1">
      <alignment horizontal="left" vertical="top"/>
    </xf>
    <xf numFmtId="0" fontId="1" fillId="44" borderId="30" xfId="0" applyFont="1" applyFill="1" applyBorder="1" applyAlignment="1">
      <alignment horizontal="center" vertical="center"/>
    </xf>
    <xf numFmtId="0" fontId="1" fillId="44" borderId="0" xfId="0" applyFont="1" applyFill="1" applyBorder="1" applyAlignment="1">
      <alignment horizontal="center"/>
    </xf>
    <xf numFmtId="0" fontId="0" fillId="44" borderId="13" xfId="0" applyFont="1" applyFill="1" applyBorder="1" applyAlignment="1">
      <alignment horizontal="center" vertical="center"/>
    </xf>
    <xf numFmtId="0" fontId="0" fillId="0" borderId="10" xfId="0" applyFont="1" applyFill="1" applyBorder="1" applyAlignment="1" applyProtection="1">
      <alignment horizontal="left" vertical="top" wrapText="1"/>
      <protection locked="0"/>
    </xf>
    <xf numFmtId="0" fontId="7" fillId="0" borderId="0" xfId="53" applyAlignment="1">
      <alignment/>
    </xf>
    <xf numFmtId="0" fontId="1" fillId="12" borderId="0" xfId="0" applyFont="1" applyFill="1" applyBorder="1" applyAlignment="1" applyProtection="1">
      <alignment horizontal="center" vertical="center" wrapText="1"/>
      <protection locked="0"/>
    </xf>
    <xf numFmtId="0" fontId="1" fillId="40" borderId="30" xfId="0" applyFont="1" applyFill="1" applyBorder="1" applyAlignment="1">
      <alignment horizontal="center" vertical="center"/>
    </xf>
    <xf numFmtId="0" fontId="49" fillId="0" borderId="0" xfId="0" applyFont="1" applyAlignment="1">
      <alignment horizontal="justify" vertical="center"/>
    </xf>
    <xf numFmtId="0" fontId="49" fillId="0" borderId="0" xfId="0" applyFont="1" applyAlignment="1">
      <alignment vertical="center"/>
    </xf>
    <xf numFmtId="0" fontId="49" fillId="0" borderId="0" xfId="0" applyFont="1" applyAlignment="1">
      <alignment horizontal="left" vertical="center"/>
    </xf>
    <xf numFmtId="0" fontId="0" fillId="41" borderId="16" xfId="0" applyFont="1" applyFill="1" applyBorder="1" applyAlignment="1">
      <alignment horizontal="center" wrapText="1"/>
    </xf>
    <xf numFmtId="0" fontId="1" fillId="0" borderId="10" xfId="0" applyFont="1" applyFill="1" applyBorder="1" applyAlignment="1">
      <alignment horizontal="left"/>
    </xf>
    <xf numFmtId="0" fontId="1" fillId="40" borderId="45" xfId="0" applyFont="1" applyFill="1" applyBorder="1" applyAlignment="1">
      <alignment horizontal="left" vertical="center"/>
    </xf>
    <xf numFmtId="0" fontId="50" fillId="42" borderId="46" xfId="0" applyFont="1" applyFill="1" applyBorder="1" applyAlignment="1">
      <alignment vertical="center"/>
    </xf>
    <xf numFmtId="0" fontId="50" fillId="42" borderId="10" xfId="0" applyFont="1" applyFill="1" applyBorder="1" applyAlignment="1">
      <alignment vertical="center"/>
    </xf>
    <xf numFmtId="0" fontId="1" fillId="44" borderId="10" xfId="0" applyFont="1" applyFill="1" applyBorder="1" applyAlignment="1">
      <alignment horizontal="left" vertical="center"/>
    </xf>
    <xf numFmtId="0" fontId="1" fillId="12" borderId="0" xfId="53" applyFont="1" applyFill="1" applyAlignment="1" applyProtection="1" quotePrefix="1">
      <alignment horizontal="center" vertical="center" wrapText="1"/>
      <protection locked="0"/>
    </xf>
    <xf numFmtId="0" fontId="0" fillId="44" borderId="13" xfId="0" applyFont="1" applyFill="1" applyBorder="1" applyAlignment="1">
      <alignment horizontal="center" vertical="center" wrapText="1"/>
    </xf>
    <xf numFmtId="0" fontId="9" fillId="44" borderId="13"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0" fillId="41" borderId="0" xfId="0" applyFill="1" applyAlignment="1">
      <alignment/>
    </xf>
    <xf numFmtId="0" fontId="0" fillId="41" borderId="0" xfId="0" applyFill="1" applyAlignment="1">
      <alignment wrapText="1"/>
    </xf>
    <xf numFmtId="0" fontId="2" fillId="43" borderId="13" xfId="0" applyFont="1" applyFill="1" applyBorder="1" applyAlignment="1">
      <alignment horizontal="center" vertical="center" wrapText="1"/>
    </xf>
    <xf numFmtId="0" fontId="0" fillId="43" borderId="15" xfId="0" applyFont="1" applyFill="1" applyBorder="1" applyAlignment="1">
      <alignment horizontal="center" vertical="center" wrapText="1"/>
    </xf>
    <xf numFmtId="0" fontId="0" fillId="42" borderId="13" xfId="0" applyFont="1" applyFill="1" applyBorder="1" applyAlignment="1">
      <alignment horizontal="center" wrapText="1"/>
    </xf>
    <xf numFmtId="0" fontId="2" fillId="36" borderId="13" xfId="0" applyFont="1" applyFill="1" applyBorder="1" applyAlignment="1">
      <alignment horizontal="center" vertical="center" wrapText="1"/>
    </xf>
    <xf numFmtId="0" fontId="49"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center" vertical="center" wrapText="1"/>
    </xf>
    <xf numFmtId="0" fontId="1" fillId="0" borderId="45" xfId="0" applyFont="1" applyFill="1" applyBorder="1" applyAlignment="1">
      <alignment horizontal="left" vertical="center"/>
    </xf>
    <xf numFmtId="0" fontId="1" fillId="0" borderId="10" xfId="0" applyFont="1" applyFill="1" applyBorder="1" applyAlignment="1">
      <alignment/>
    </xf>
    <xf numFmtId="0" fontId="51" fillId="0" borderId="0" xfId="0" applyFont="1" applyAlignment="1">
      <alignment/>
    </xf>
    <xf numFmtId="0" fontId="1" fillId="0" borderId="0" xfId="0" applyFont="1" applyBorder="1" applyAlignment="1">
      <alignment horizontal="left" vertical="center"/>
    </xf>
    <xf numFmtId="0" fontId="4" fillId="0" borderId="10" xfId="0" applyFont="1" applyFill="1" applyBorder="1" applyAlignment="1">
      <alignment horizontal="left" vertical="top" wrapText="1"/>
    </xf>
    <xf numFmtId="20" fontId="1" fillId="0" borderId="12" xfId="57" applyNumberFormat="1" applyFont="1" applyBorder="1" applyAlignment="1">
      <alignment horizontal="center" vertical="top" wrapText="1"/>
      <protection/>
    </xf>
    <xf numFmtId="0" fontId="0" fillId="0" borderId="16" xfId="0" applyBorder="1" applyAlignment="1">
      <alignment horizontal="center" vertical="top" wrapText="1"/>
    </xf>
    <xf numFmtId="0" fontId="0" fillId="0" borderId="15" xfId="0" applyBorder="1" applyAlignment="1">
      <alignment horizontal="center" vertical="top" wrapText="1"/>
    </xf>
    <xf numFmtId="0" fontId="7" fillId="44" borderId="12" xfId="53" applyFill="1" applyBorder="1" applyAlignment="1">
      <alignment horizontal="center" vertical="center" wrapText="1"/>
    </xf>
    <xf numFmtId="0" fontId="7" fillId="0" borderId="16" xfId="53" applyBorder="1" applyAlignment="1">
      <alignment horizontal="center" vertical="center" wrapText="1"/>
    </xf>
    <xf numFmtId="0" fontId="7" fillId="0" borderId="15" xfId="53" applyBorder="1" applyAlignment="1">
      <alignment horizontal="center" vertical="center" wrapText="1"/>
    </xf>
    <xf numFmtId="0" fontId="7" fillId="41" borderId="12" xfId="53" applyFill="1" applyBorder="1" applyAlignment="1">
      <alignment horizontal="center" vertical="center" wrapText="1"/>
    </xf>
    <xf numFmtId="0" fontId="7" fillId="41" borderId="16" xfId="53" applyFill="1" applyBorder="1" applyAlignment="1">
      <alignment horizontal="center" vertical="center"/>
    </xf>
    <xf numFmtId="0" fontId="7" fillId="41" borderId="15" xfId="53" applyFill="1" applyBorder="1" applyAlignment="1">
      <alignment horizontal="center" vertical="center"/>
    </xf>
    <xf numFmtId="20" fontId="1" fillId="0" borderId="12" xfId="57" applyNumberFormat="1" applyFont="1" applyFill="1" applyBorder="1" applyAlignment="1" quotePrefix="1">
      <alignment horizontal="center" vertical="top"/>
      <protection/>
    </xf>
    <xf numFmtId="0" fontId="0" fillId="0" borderId="16" xfId="0" applyBorder="1" applyAlignment="1">
      <alignment horizontal="center" vertical="top"/>
    </xf>
    <xf numFmtId="0" fontId="0" fillId="0" borderId="13" xfId="0" applyBorder="1" applyAlignment="1">
      <alignment horizontal="center" vertical="top"/>
    </xf>
    <xf numFmtId="20" fontId="1" fillId="0" borderId="25" xfId="0" applyNumberFormat="1" applyFont="1" applyBorder="1" applyAlignment="1">
      <alignment horizontal="center" vertical="top"/>
    </xf>
    <xf numFmtId="0" fontId="1" fillId="0" borderId="27" xfId="0" applyFont="1" applyBorder="1" applyAlignment="1">
      <alignment horizontal="center" vertical="top"/>
    </xf>
    <xf numFmtId="0" fontId="1" fillId="0" borderId="26" xfId="0" applyFont="1" applyBorder="1" applyAlignment="1">
      <alignment horizontal="center" vertical="top"/>
    </xf>
    <xf numFmtId="0" fontId="7" fillId="35" borderId="25" xfId="53" applyFill="1" applyBorder="1" applyAlignment="1">
      <alignment horizontal="center" vertical="center" wrapText="1"/>
    </xf>
    <xf numFmtId="0" fontId="7" fillId="35" borderId="32" xfId="53" applyFill="1" applyBorder="1" applyAlignment="1">
      <alignment horizontal="center" vertical="center" wrapText="1"/>
    </xf>
    <xf numFmtId="0" fontId="7" fillId="0" borderId="21" xfId="53" applyBorder="1" applyAlignment="1">
      <alignment vertical="center"/>
    </xf>
    <xf numFmtId="0" fontId="7" fillId="0" borderId="27" xfId="53" applyBorder="1" applyAlignment="1">
      <alignment vertical="center"/>
    </xf>
    <xf numFmtId="0" fontId="7" fillId="0" borderId="0" xfId="53" applyBorder="1" applyAlignment="1">
      <alignment vertical="center"/>
    </xf>
    <xf numFmtId="0" fontId="7" fillId="0" borderId="20" xfId="53" applyBorder="1" applyAlignment="1">
      <alignment vertical="center"/>
    </xf>
    <xf numFmtId="0" fontId="7" fillId="0" borderId="26" xfId="53" applyBorder="1" applyAlignment="1">
      <alignment vertical="center"/>
    </xf>
    <xf numFmtId="0" fontId="7" fillId="0" borderId="33" xfId="53" applyBorder="1" applyAlignment="1">
      <alignment vertical="center"/>
    </xf>
    <xf numFmtId="0" fontId="7" fillId="0" borderId="18" xfId="53" applyBorder="1" applyAlignment="1">
      <alignment vertical="center"/>
    </xf>
    <xf numFmtId="0" fontId="7" fillId="33" borderId="25" xfId="53" applyFill="1" applyBorder="1" applyAlignment="1">
      <alignment horizontal="center" vertical="center" wrapText="1"/>
    </xf>
    <xf numFmtId="0" fontId="7" fillId="33" borderId="32" xfId="53" applyFill="1" applyBorder="1" applyAlignment="1">
      <alignment horizontal="center" vertical="center" wrapText="1"/>
    </xf>
    <xf numFmtId="0" fontId="7" fillId="0" borderId="21" xfId="53" applyBorder="1" applyAlignment="1">
      <alignment horizontal="center" vertical="center"/>
    </xf>
    <xf numFmtId="0" fontId="7" fillId="0" borderId="26" xfId="53" applyBorder="1" applyAlignment="1">
      <alignment horizontal="center" vertical="center"/>
    </xf>
    <xf numFmtId="0" fontId="7" fillId="0" borderId="33" xfId="53" applyBorder="1" applyAlignment="1">
      <alignment horizontal="center" vertical="center"/>
    </xf>
    <xf numFmtId="0" fontId="7" fillId="0" borderId="18" xfId="53" applyBorder="1" applyAlignment="1">
      <alignment horizontal="center" vertical="center"/>
    </xf>
    <xf numFmtId="0" fontId="1" fillId="34" borderId="27" xfId="0" applyFont="1" applyFill="1" applyBorder="1" applyAlignment="1">
      <alignment horizontal="center" vertical="center"/>
    </xf>
    <xf numFmtId="0" fontId="1" fillId="34" borderId="0" xfId="0" applyFont="1" applyFill="1"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7" fillId="40" borderId="25" xfId="53" applyFill="1" applyBorder="1" applyAlignment="1">
      <alignment horizontal="center" vertical="center" wrapText="1"/>
    </xf>
    <xf numFmtId="0" fontId="7" fillId="0" borderId="27" xfId="53" applyBorder="1" applyAlignment="1">
      <alignment horizontal="center" vertical="center" wrapText="1"/>
    </xf>
    <xf numFmtId="0" fontId="7" fillId="0" borderId="26" xfId="53" applyBorder="1" applyAlignment="1">
      <alignment horizontal="center" vertical="center" wrapText="1"/>
    </xf>
    <xf numFmtId="0" fontId="7" fillId="0" borderId="32" xfId="53" applyBorder="1" applyAlignment="1">
      <alignment horizontal="center" vertical="center"/>
    </xf>
    <xf numFmtId="20" fontId="1" fillId="0" borderId="16" xfId="0" applyNumberFormat="1" applyFont="1" applyBorder="1" applyAlignment="1">
      <alignment horizontal="center" vertical="top" wrapText="1"/>
    </xf>
    <xf numFmtId="0" fontId="1" fillId="0" borderId="16" xfId="0" applyFont="1" applyBorder="1" applyAlignment="1">
      <alignment horizontal="center" vertical="top" wrapText="1"/>
    </xf>
    <xf numFmtId="0" fontId="1" fillId="0" borderId="15" xfId="0" applyFont="1" applyBorder="1" applyAlignment="1">
      <alignment horizontal="center" vertical="top" wrapText="1"/>
    </xf>
    <xf numFmtId="0" fontId="7" fillId="36" borderId="12" xfId="53" applyFill="1" applyBorder="1" applyAlignment="1">
      <alignment horizontal="center" vertical="center" wrapText="1"/>
    </xf>
    <xf numFmtId="20" fontId="1" fillId="0" borderId="16" xfId="57" applyNumberFormat="1" applyFont="1" applyFill="1" applyBorder="1" applyAlignment="1">
      <alignment horizontal="center" vertical="top" wrapText="1"/>
      <protection/>
    </xf>
    <xf numFmtId="0" fontId="7" fillId="41" borderId="16" xfId="53" applyFill="1" applyBorder="1" applyAlignment="1">
      <alignment horizontal="center" vertical="center" wrapText="1"/>
    </xf>
    <xf numFmtId="20" fontId="1" fillId="0" borderId="12" xfId="0" applyNumberFormat="1" applyFont="1" applyBorder="1" applyAlignment="1" quotePrefix="1">
      <alignment horizontal="center" vertical="top"/>
    </xf>
    <xf numFmtId="20" fontId="1" fillId="0" borderId="12" xfId="57" applyNumberFormat="1" applyFont="1" applyBorder="1" applyAlignment="1" quotePrefix="1">
      <alignment horizontal="center" vertical="top"/>
      <protection/>
    </xf>
    <xf numFmtId="0" fontId="0" fillId="0" borderId="15" xfId="0" applyBorder="1" applyAlignment="1">
      <alignment horizontal="center" vertical="top"/>
    </xf>
    <xf numFmtId="20" fontId="1" fillId="34" borderId="30" xfId="57" applyNumberFormat="1" applyFont="1" applyFill="1" applyBorder="1" applyAlignment="1">
      <alignment horizontal="center" vertical="top"/>
      <protection/>
    </xf>
    <xf numFmtId="0" fontId="1" fillId="34" borderId="25"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0" fillId="0" borderId="32" xfId="0" applyBorder="1" applyAlignment="1">
      <alignment horizontal="center"/>
    </xf>
    <xf numFmtId="0" fontId="0" fillId="0" borderId="27" xfId="0" applyBorder="1" applyAlignment="1">
      <alignment horizontal="center"/>
    </xf>
    <xf numFmtId="0" fontId="0" fillId="0" borderId="0" xfId="0" applyBorder="1" applyAlignment="1">
      <alignment horizontal="center"/>
    </xf>
    <xf numFmtId="20" fontId="1" fillId="34" borderId="16" xfId="57" applyNumberFormat="1" applyFont="1" applyFill="1" applyBorder="1" applyAlignment="1" quotePrefix="1">
      <alignment horizontal="center" vertical="top"/>
      <protection/>
    </xf>
    <xf numFmtId="0" fontId="1" fillId="0" borderId="25" xfId="0" applyFont="1" applyBorder="1" applyAlignment="1">
      <alignment horizontal="center" vertical="top"/>
    </xf>
    <xf numFmtId="0" fontId="1" fillId="0" borderId="32" xfId="0" applyFont="1" applyBorder="1" applyAlignment="1">
      <alignment horizontal="center" vertical="top"/>
    </xf>
    <xf numFmtId="0" fontId="0" fillId="0" borderId="21" xfId="0" applyBorder="1" applyAlignment="1">
      <alignment horizontal="center" vertical="top"/>
    </xf>
    <xf numFmtId="0" fontId="0" fillId="0" borderId="27" xfId="0" applyBorder="1" applyAlignment="1">
      <alignment horizontal="center" vertical="top"/>
    </xf>
    <xf numFmtId="0" fontId="0" fillId="0" borderId="0" xfId="0" applyBorder="1" applyAlignment="1">
      <alignment horizontal="center" vertical="top"/>
    </xf>
    <xf numFmtId="0" fontId="0" fillId="0" borderId="20" xfId="0" applyBorder="1" applyAlignment="1">
      <alignment horizontal="center" vertical="top"/>
    </xf>
    <xf numFmtId="0" fontId="7" fillId="42" borderId="27" xfId="53" applyFill="1" applyBorder="1" applyAlignment="1">
      <alignment horizontal="center" vertical="center" wrapText="1"/>
    </xf>
    <xf numFmtId="0" fontId="7" fillId="37" borderId="25" xfId="53" applyFill="1" applyBorder="1" applyAlignment="1">
      <alignment horizontal="center" vertical="center" wrapText="1"/>
    </xf>
    <xf numFmtId="0" fontId="1" fillId="0" borderId="25"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21" xfId="0" applyFill="1" applyBorder="1" applyAlignment="1">
      <alignment horizontal="center" vertical="center"/>
    </xf>
    <xf numFmtId="0" fontId="0" fillId="0" borderId="26" xfId="0" applyFill="1" applyBorder="1" applyAlignment="1">
      <alignment horizontal="center" vertical="center"/>
    </xf>
    <xf numFmtId="0" fontId="0" fillId="0" borderId="33" xfId="0" applyFill="1" applyBorder="1" applyAlignment="1">
      <alignment horizontal="center" vertical="center"/>
    </xf>
    <xf numFmtId="0" fontId="0" fillId="0" borderId="18" xfId="0" applyFill="1" applyBorder="1" applyAlignment="1">
      <alignment horizontal="center" vertical="center"/>
    </xf>
    <xf numFmtId="0" fontId="7" fillId="33" borderId="32" xfId="53" applyFill="1" applyBorder="1" applyAlignment="1">
      <alignment horizontal="center" vertical="justify"/>
    </xf>
    <xf numFmtId="0" fontId="7" fillId="0" borderId="32" xfId="53" applyBorder="1" applyAlignment="1">
      <alignment horizontal="center" vertical="justify"/>
    </xf>
    <xf numFmtId="0" fontId="7" fillId="0" borderId="21" xfId="53" applyBorder="1" applyAlignment="1">
      <alignment horizontal="center" vertical="justify"/>
    </xf>
    <xf numFmtId="0" fontId="7" fillId="0" borderId="0" xfId="53" applyBorder="1" applyAlignment="1">
      <alignment horizontal="center" vertical="justify"/>
    </xf>
    <xf numFmtId="0" fontId="7" fillId="0" borderId="20" xfId="53" applyBorder="1" applyAlignment="1">
      <alignment horizontal="center" vertical="justify"/>
    </xf>
    <xf numFmtId="0" fontId="7" fillId="0" borderId="33" xfId="53" applyBorder="1" applyAlignment="1">
      <alignment horizontal="center" vertical="justify"/>
    </xf>
    <xf numFmtId="0" fontId="7" fillId="0" borderId="18" xfId="53" applyBorder="1" applyAlignment="1">
      <alignment horizontal="center" vertical="justify"/>
    </xf>
    <xf numFmtId="0" fontId="7" fillId="12" borderId="12" xfId="53" applyFill="1" applyBorder="1" applyAlignment="1">
      <alignment horizontal="center" vertical="center" wrapText="1"/>
    </xf>
    <xf numFmtId="0" fontId="7" fillId="0" borderId="16" xfId="53" applyBorder="1" applyAlignment="1">
      <alignment horizontal="center" vertical="center"/>
    </xf>
    <xf numFmtId="0" fontId="7" fillId="37" borderId="12" xfId="53" applyFill="1" applyBorder="1" applyAlignment="1">
      <alignment vertical="center"/>
    </xf>
    <xf numFmtId="0" fontId="7" fillId="0" borderId="16" xfId="53" applyBorder="1" applyAlignment="1">
      <alignment vertical="center"/>
    </xf>
    <xf numFmtId="0" fontId="7" fillId="0" borderId="15" xfId="53" applyBorder="1" applyAlignment="1">
      <alignment vertical="center"/>
    </xf>
    <xf numFmtId="0" fontId="1" fillId="34" borderId="32" xfId="0" applyFont="1" applyFill="1"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20" fontId="1" fillId="34" borderId="12" xfId="57" applyNumberFormat="1" applyFont="1" applyFill="1" applyBorder="1" applyAlignment="1" quotePrefix="1">
      <alignment horizontal="center" vertical="top"/>
      <protection/>
    </xf>
    <xf numFmtId="0" fontId="1" fillId="34" borderId="25" xfId="0" applyFont="1" applyFill="1" applyBorder="1" applyAlignment="1">
      <alignment horizontal="center" vertical="center"/>
    </xf>
    <xf numFmtId="0" fontId="1" fillId="34" borderId="12"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27" xfId="0" applyBorder="1" applyAlignment="1">
      <alignment horizontal="center" vertical="center" wrapText="1"/>
    </xf>
    <xf numFmtId="0" fontId="7" fillId="7" borderId="32" xfId="53" applyFill="1" applyBorder="1" applyAlignment="1">
      <alignment horizontal="center" vertical="center" wrapText="1"/>
    </xf>
    <xf numFmtId="0" fontId="7" fillId="7" borderId="32" xfId="53" applyFill="1" applyBorder="1" applyAlignment="1">
      <alignment horizontal="center" vertical="center"/>
    </xf>
    <xf numFmtId="0" fontId="7" fillId="7" borderId="0" xfId="53" applyFill="1" applyBorder="1" applyAlignment="1">
      <alignment horizontal="center" vertical="center"/>
    </xf>
    <xf numFmtId="0" fontId="7" fillId="7" borderId="0" xfId="53" applyFill="1" applyAlignment="1">
      <alignment horizontal="center" vertical="center"/>
    </xf>
    <xf numFmtId="0" fontId="7" fillId="7" borderId="33" xfId="53" applyFill="1" applyBorder="1" applyAlignment="1">
      <alignment horizontal="center" vertical="center"/>
    </xf>
    <xf numFmtId="20" fontId="1" fillId="0" borderId="16" xfId="57" applyNumberFormat="1" applyFont="1" applyBorder="1" applyAlignment="1" quotePrefix="1">
      <alignment horizontal="center" vertical="center"/>
      <protection/>
    </xf>
    <xf numFmtId="0" fontId="0" fillId="0" borderId="16" xfId="0" applyBorder="1" applyAlignment="1">
      <alignment horizontal="center" vertical="center"/>
    </xf>
    <xf numFmtId="0" fontId="0" fillId="0" borderId="15" xfId="0" applyBorder="1" applyAlignment="1">
      <alignment horizontal="center" vertical="center"/>
    </xf>
    <xf numFmtId="0" fontId="7" fillId="9" borderId="25" xfId="53" applyFill="1" applyBorder="1" applyAlignment="1">
      <alignment horizontal="center" vertical="center" wrapText="1"/>
    </xf>
    <xf numFmtId="0" fontId="7" fillId="39" borderId="12" xfId="53" applyFill="1" applyBorder="1" applyAlignment="1">
      <alignment horizontal="center" vertical="center" wrapText="1"/>
    </xf>
    <xf numFmtId="0" fontId="7" fillId="0" borderId="16" xfId="53" applyBorder="1" applyAlignment="1">
      <alignment/>
    </xf>
    <xf numFmtId="0" fontId="0" fillId="0" borderId="32" xfId="0" applyBorder="1" applyAlignment="1">
      <alignment/>
    </xf>
    <xf numFmtId="0" fontId="0" fillId="0" borderId="21" xfId="0" applyBorder="1" applyAlignment="1">
      <alignment/>
    </xf>
    <xf numFmtId="0" fontId="0" fillId="0" borderId="27" xfId="0" applyBorder="1" applyAlignment="1">
      <alignment/>
    </xf>
    <xf numFmtId="0" fontId="0" fillId="0" borderId="0" xfId="0" applyBorder="1" applyAlignment="1">
      <alignment/>
    </xf>
    <xf numFmtId="0" fontId="0" fillId="0" borderId="20" xfId="0" applyBorder="1" applyAlignment="1">
      <alignment/>
    </xf>
    <xf numFmtId="0" fontId="0" fillId="0" borderId="26" xfId="0" applyBorder="1" applyAlignment="1">
      <alignment/>
    </xf>
    <xf numFmtId="0" fontId="0" fillId="0" borderId="33" xfId="0" applyBorder="1" applyAlignment="1">
      <alignment/>
    </xf>
    <xf numFmtId="0" fontId="0" fillId="0" borderId="18" xfId="0" applyBorder="1" applyAlignment="1">
      <alignment/>
    </xf>
    <xf numFmtId="0" fontId="1" fillId="0" borderId="0" xfId="0" applyFont="1" applyFill="1" applyBorder="1" applyAlignment="1">
      <alignment horizontal="center" wrapText="1"/>
    </xf>
    <xf numFmtId="0" fontId="0" fillId="0" borderId="0" xfId="0" applyFill="1" applyBorder="1" applyAlignment="1">
      <alignment horizontal="center" wrapText="1"/>
    </xf>
    <xf numFmtId="0" fontId="0" fillId="0" borderId="21" xfId="0" applyBorder="1" applyAlignment="1">
      <alignment horizontal="center"/>
    </xf>
    <xf numFmtId="0" fontId="0" fillId="0" borderId="20" xfId="0" applyBorder="1" applyAlignment="1">
      <alignment horizontal="center"/>
    </xf>
    <xf numFmtId="0" fontId="0" fillId="0" borderId="26"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1" fillId="0" borderId="32" xfId="0" applyFont="1" applyBorder="1" applyAlignment="1">
      <alignment horizontal="center" vertical="center"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33"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xf>
    <xf numFmtId="20" fontId="1" fillId="0" borderId="12" xfId="57" applyNumberFormat="1" applyFont="1" applyBorder="1" applyAlignment="1" quotePrefix="1">
      <alignment horizontal="center" vertical="top" wrapText="1"/>
      <protection/>
    </xf>
    <xf numFmtId="0" fontId="7" fillId="41" borderId="12" xfId="53" applyFill="1" applyBorder="1" applyAlignment="1">
      <alignment horizontal="center" wrapText="1"/>
    </xf>
    <xf numFmtId="0" fontId="7" fillId="0" borderId="16" xfId="53" applyBorder="1" applyAlignment="1">
      <alignment horizontal="center" wrapText="1"/>
    </xf>
    <xf numFmtId="0" fontId="7" fillId="38" borderId="12" xfId="53" applyFill="1" applyBorder="1" applyAlignment="1">
      <alignment horizontal="center" vertical="center" wrapText="1"/>
    </xf>
    <xf numFmtId="0" fontId="7" fillId="41" borderId="25" xfId="53" applyFill="1" applyBorder="1" applyAlignment="1">
      <alignment horizontal="center" wrapText="1"/>
    </xf>
    <xf numFmtId="0" fontId="7" fillId="0" borderId="27" xfId="53" applyBorder="1" applyAlignment="1">
      <alignment horizontal="center" wrapText="1"/>
    </xf>
    <xf numFmtId="0" fontId="7" fillId="0" borderId="26" xfId="53" applyBorder="1" applyAlignment="1">
      <alignment horizontal="center" wrapText="1"/>
    </xf>
    <xf numFmtId="0" fontId="0" fillId="36" borderId="47" xfId="0" applyFont="1" applyFill="1" applyBorder="1" applyAlignment="1">
      <alignment horizontal="left"/>
    </xf>
    <xf numFmtId="0" fontId="0" fillId="0" borderId="48" xfId="0" applyBorder="1" applyAlignment="1">
      <alignment/>
    </xf>
    <xf numFmtId="0" fontId="0" fillId="0" borderId="49" xfId="0" applyBorder="1" applyAlignment="1">
      <alignment/>
    </xf>
    <xf numFmtId="0" fontId="0" fillId="0" borderId="13" xfId="0" applyBorder="1" applyAlignment="1">
      <alignment horizontal="center" vertical="top" wrapText="1"/>
    </xf>
    <xf numFmtId="0" fontId="1" fillId="0" borderId="31" xfId="0" applyFont="1" applyBorder="1" applyAlignment="1">
      <alignment horizontal="center"/>
    </xf>
    <xf numFmtId="0" fontId="1" fillId="0" borderId="38" xfId="0" applyFont="1" applyBorder="1" applyAlignment="1">
      <alignment horizontal="center"/>
    </xf>
    <xf numFmtId="0" fontId="0" fillId="0" borderId="41" xfId="0" applyBorder="1" applyAlignment="1">
      <alignment horizontal="center"/>
    </xf>
    <xf numFmtId="0" fontId="0" fillId="0" borderId="38" xfId="0" applyBorder="1" applyAlignment="1">
      <alignment horizontal="center"/>
    </xf>
    <xf numFmtId="0" fontId="7" fillId="0" borderId="31" xfId="53" applyFill="1" applyBorder="1" applyAlignment="1">
      <alignment horizontal="center" vertical="center" wrapText="1"/>
    </xf>
    <xf numFmtId="0" fontId="7" fillId="0" borderId="33" xfId="53" applyFill="1" applyBorder="1" applyAlignment="1">
      <alignment horizontal="center" vertical="center" wrapText="1"/>
    </xf>
    <xf numFmtId="0" fontId="0" fillId="0" borderId="18" xfId="0" applyFill="1" applyBorder="1" applyAlignment="1">
      <alignment/>
    </xf>
    <xf numFmtId="0" fontId="7" fillId="39" borderId="16" xfId="53" applyFill="1" applyBorder="1" applyAlignment="1">
      <alignment horizontal="center" vertical="center" wrapText="1"/>
    </xf>
    <xf numFmtId="0" fontId="0" fillId="38" borderId="44" xfId="0" applyFont="1" applyFill="1" applyBorder="1" applyAlignment="1">
      <alignment/>
    </xf>
    <xf numFmtId="0" fontId="0" fillId="0" borderId="37" xfId="0" applyBorder="1" applyAlignment="1">
      <alignment/>
    </xf>
    <xf numFmtId="0" fontId="5" fillId="0" borderId="25" xfId="0" applyFont="1" applyBorder="1" applyAlignment="1">
      <alignment horizontal="center" vertical="center"/>
    </xf>
    <xf numFmtId="0" fontId="7" fillId="9" borderId="12" xfId="53" applyFill="1" applyBorder="1" applyAlignment="1">
      <alignment horizontal="center" vertical="center" wrapText="1"/>
    </xf>
    <xf numFmtId="0" fontId="7" fillId="37" borderId="12" xfId="53" applyFill="1" applyBorder="1" applyAlignment="1">
      <alignment horizontal="center" vertical="center" wrapText="1"/>
    </xf>
    <xf numFmtId="0" fontId="1" fillId="0" borderId="0" xfId="0" applyFont="1" applyFill="1" applyAlignment="1">
      <alignment/>
    </xf>
    <xf numFmtId="0" fontId="1" fillId="40" borderId="47" xfId="0" applyFont="1" applyFill="1"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33" borderId="47" xfId="0" applyFont="1" applyFill="1" applyBorder="1" applyAlignment="1">
      <alignment horizontal="left"/>
    </xf>
    <xf numFmtId="0" fontId="0" fillId="44" borderId="47" xfId="0" applyFont="1" applyFill="1" applyBorder="1" applyAlignment="1">
      <alignment/>
    </xf>
    <xf numFmtId="0" fontId="0" fillId="12" borderId="47" xfId="0" applyFill="1" applyBorder="1" applyAlignment="1">
      <alignment/>
    </xf>
    <xf numFmtId="0" fontId="0" fillId="9" borderId="10" xfId="0" applyFont="1" applyFill="1" applyBorder="1" applyAlignment="1">
      <alignment horizontal="left"/>
    </xf>
    <xf numFmtId="0" fontId="0" fillId="0" borderId="10" xfId="0" applyBorder="1" applyAlignment="1">
      <alignment horizontal="left"/>
    </xf>
    <xf numFmtId="0" fontId="0" fillId="0" borderId="10" xfId="0" applyBorder="1" applyAlignment="1">
      <alignment/>
    </xf>
    <xf numFmtId="0" fontId="7" fillId="0" borderId="12" xfId="53" applyFill="1" applyBorder="1" applyAlignment="1">
      <alignment horizontal="center" vertical="center" wrapText="1"/>
    </xf>
    <xf numFmtId="0" fontId="7" fillId="0" borderId="16" xfId="53" applyFill="1" applyBorder="1" applyAlignment="1">
      <alignment horizontal="center" vertical="center" wrapText="1"/>
    </xf>
    <xf numFmtId="0" fontId="7" fillId="0" borderId="15" xfId="53" applyFill="1" applyBorder="1" applyAlignment="1">
      <alignment horizontal="center" vertical="center" wrapText="1"/>
    </xf>
    <xf numFmtId="0" fontId="0" fillId="35" borderId="47" xfId="0" applyFill="1" applyBorder="1" applyAlignment="1">
      <alignment horizontal="left"/>
    </xf>
    <xf numFmtId="0" fontId="0" fillId="0" borderId="49" xfId="0" applyBorder="1" applyAlignment="1">
      <alignment horizontal="left"/>
    </xf>
    <xf numFmtId="0" fontId="0" fillId="37" borderId="47" xfId="0" applyFont="1" applyFill="1" applyBorder="1" applyAlignment="1">
      <alignment/>
    </xf>
    <xf numFmtId="0" fontId="50" fillId="42" borderId="47"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39" borderId="47" xfId="0" applyFont="1" applyFill="1" applyBorder="1" applyAlignment="1">
      <alignment horizontal="left"/>
    </xf>
    <xf numFmtId="0" fontId="0" fillId="7" borderId="47" xfId="53" applyFont="1" applyFill="1" applyBorder="1" applyAlignment="1">
      <alignment horizontal="left" vertical="center" wrapText="1"/>
    </xf>
    <xf numFmtId="0" fontId="0" fillId="7" borderId="48" xfId="0" applyFont="1" applyFill="1" applyBorder="1" applyAlignment="1">
      <alignment horizontal="left" vertical="center"/>
    </xf>
    <xf numFmtId="0" fontId="0" fillId="7" borderId="49" xfId="0" applyFont="1" applyFill="1" applyBorder="1" applyAlignment="1">
      <alignment horizontal="left" vertical="center"/>
    </xf>
    <xf numFmtId="0" fontId="0" fillId="41" borderId="47" xfId="0" applyFont="1" applyFill="1" applyBorder="1" applyAlignment="1">
      <alignment horizontal="left"/>
    </xf>
    <xf numFmtId="0" fontId="0" fillId="41" borderId="48" xfId="0" applyFont="1" applyFill="1" applyBorder="1" applyAlignment="1">
      <alignment horizontal="left"/>
    </xf>
    <xf numFmtId="0" fontId="0" fillId="41" borderId="49" xfId="0" applyFont="1" applyFill="1" applyBorder="1" applyAlignment="1">
      <alignment horizontal="left"/>
    </xf>
    <xf numFmtId="0" fontId="1" fillId="34" borderId="12" xfId="0" applyFont="1" applyFill="1" applyBorder="1" applyAlignment="1">
      <alignment horizontal="center" vertical="center"/>
    </xf>
    <xf numFmtId="0" fontId="1" fillId="34" borderId="16" xfId="0" applyFont="1" applyFill="1" applyBorder="1" applyAlignment="1">
      <alignment horizontal="center" vertical="center"/>
    </xf>
    <xf numFmtId="0" fontId="0" fillId="0" borderId="13" xfId="0" applyBorder="1" applyAlignment="1">
      <alignment horizontal="center" vertical="center"/>
    </xf>
    <xf numFmtId="20" fontId="1" fillId="34" borderId="12" xfId="0" applyNumberFormat="1" applyFont="1" applyFill="1" applyBorder="1" applyAlignment="1" quotePrefix="1">
      <alignment horizontal="center" vertical="top"/>
    </xf>
    <xf numFmtId="20" fontId="1" fillId="0" borderId="30" xfId="0" applyNumberFormat="1" applyFont="1" applyBorder="1" applyAlignment="1" quotePrefix="1">
      <alignment horizontal="center"/>
    </xf>
    <xf numFmtId="20" fontId="1" fillId="0" borderId="13" xfId="0" applyNumberFormat="1" applyFont="1" applyBorder="1" applyAlignment="1" quotePrefix="1">
      <alignment horizontal="center"/>
    </xf>
    <xf numFmtId="0" fontId="50" fillId="42" borderId="30" xfId="0" applyFont="1" applyFill="1" applyBorder="1" applyAlignment="1">
      <alignment horizontal="center" vertical="center"/>
    </xf>
    <xf numFmtId="0" fontId="50" fillId="42" borderId="13" xfId="0" applyFont="1" applyFill="1" applyBorder="1" applyAlignment="1">
      <alignment horizontal="center" vertical="center"/>
    </xf>
    <xf numFmtId="0" fontId="1" fillId="42" borderId="30" xfId="0" applyFont="1" applyFill="1" applyBorder="1" applyAlignment="1">
      <alignment horizontal="center" vertical="center"/>
    </xf>
    <xf numFmtId="0" fontId="1" fillId="42" borderId="13" xfId="0" applyFont="1" applyFill="1" applyBorder="1" applyAlignment="1">
      <alignment horizontal="center" vertical="center"/>
    </xf>
    <xf numFmtId="20" fontId="1" fillId="0" borderId="12" xfId="0" applyNumberFormat="1" applyFont="1" applyBorder="1" applyAlignment="1" quotePrefix="1">
      <alignment horizontal="center"/>
    </xf>
    <xf numFmtId="0" fontId="1" fillId="43" borderId="29" xfId="0" applyFont="1" applyFill="1" applyBorder="1" applyAlignment="1">
      <alignment horizontal="center" vertical="center"/>
    </xf>
    <xf numFmtId="0" fontId="1" fillId="43" borderId="14" xfId="0" applyFont="1" applyFill="1" applyBorder="1" applyAlignment="1">
      <alignment horizontal="center" vertical="center"/>
    </xf>
    <xf numFmtId="20" fontId="1" fillId="0" borderId="50" xfId="0" applyNumberFormat="1" applyFont="1" applyBorder="1" applyAlignment="1" quotePrefix="1">
      <alignment horizontal="center"/>
    </xf>
    <xf numFmtId="20" fontId="1" fillId="0" borderId="39" xfId="0" applyNumberFormat="1" applyFont="1" applyBorder="1" applyAlignment="1" quotePrefix="1">
      <alignment horizontal="center"/>
    </xf>
    <xf numFmtId="0" fontId="1" fillId="43" borderId="45" xfId="0" applyFont="1" applyFill="1" applyBorder="1" applyAlignment="1">
      <alignment horizontal="center" vertical="center"/>
    </xf>
    <xf numFmtId="20" fontId="1" fillId="34" borderId="12" xfId="0" applyNumberFormat="1" applyFont="1" applyFill="1" applyBorder="1" applyAlignment="1" quotePrefix="1">
      <alignment horizontal="center"/>
    </xf>
    <xf numFmtId="20" fontId="1" fillId="34" borderId="15" xfId="0" applyNumberFormat="1" applyFont="1" applyFill="1" applyBorder="1" applyAlignment="1" quotePrefix="1">
      <alignment horizontal="center"/>
    </xf>
    <xf numFmtId="0" fontId="1" fillId="34" borderId="29" xfId="0" applyFont="1" applyFill="1" applyBorder="1" applyAlignment="1">
      <alignment horizontal="center" vertical="center"/>
    </xf>
    <xf numFmtId="0" fontId="1" fillId="34" borderId="45" xfId="0" applyFont="1" applyFill="1" applyBorder="1" applyAlignment="1">
      <alignment horizontal="center" vertical="center"/>
    </xf>
    <xf numFmtId="0" fontId="1" fillId="34" borderId="51" xfId="0" applyFont="1" applyFill="1" applyBorder="1" applyAlignment="1">
      <alignment horizontal="center" vertical="center"/>
    </xf>
    <xf numFmtId="0" fontId="1" fillId="34" borderId="40" xfId="0" applyFont="1" applyFill="1" applyBorder="1" applyAlignment="1">
      <alignment horizontal="center" vertical="center"/>
    </xf>
    <xf numFmtId="0" fontId="1" fillId="36" borderId="52" xfId="0" applyFont="1" applyFill="1" applyBorder="1" applyAlignment="1">
      <alignment horizontal="center"/>
    </xf>
    <xf numFmtId="0" fontId="1" fillId="36" borderId="42" xfId="0" applyFont="1" applyFill="1" applyBorder="1" applyAlignment="1">
      <alignment horizontal="center"/>
    </xf>
    <xf numFmtId="0" fontId="1" fillId="12" borderId="30" xfId="0" applyFont="1" applyFill="1" applyBorder="1" applyAlignment="1">
      <alignment horizontal="center" vertical="center" wrapText="1"/>
    </xf>
    <xf numFmtId="0" fontId="1" fillId="12" borderId="16" xfId="0" applyFont="1" applyFill="1" applyBorder="1" applyAlignment="1">
      <alignment horizontal="center" vertical="center" wrapText="1"/>
    </xf>
    <xf numFmtId="20" fontId="1" fillId="0" borderId="16" xfId="0" applyNumberFormat="1" applyFont="1" applyFill="1" applyBorder="1" applyAlignment="1">
      <alignment horizontal="center"/>
    </xf>
    <xf numFmtId="20" fontId="1" fillId="0" borderId="13" xfId="0" applyNumberFormat="1" applyFont="1" applyFill="1" applyBorder="1" applyAlignment="1">
      <alignment horizontal="center"/>
    </xf>
    <xf numFmtId="20" fontId="1" fillId="0" borderId="27" xfId="0" applyNumberFormat="1" applyFont="1" applyFill="1" applyBorder="1" applyAlignment="1">
      <alignment horizontal="center"/>
    </xf>
    <xf numFmtId="20" fontId="1" fillId="0" borderId="39" xfId="0" applyNumberFormat="1" applyFont="1" applyFill="1" applyBorder="1" applyAlignment="1">
      <alignment horizontal="center"/>
    </xf>
    <xf numFmtId="0" fontId="1" fillId="12" borderId="12" xfId="0" applyFont="1" applyFill="1" applyBorder="1" applyAlignment="1">
      <alignment horizontal="center" vertical="center" wrapText="1"/>
    </xf>
    <xf numFmtId="0" fontId="1" fillId="12" borderId="15" xfId="0" applyFont="1" applyFill="1" applyBorder="1" applyAlignment="1">
      <alignment horizontal="center" vertical="center" wrapText="1"/>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20" fontId="1" fillId="0" borderId="12" xfId="0" applyNumberFormat="1" applyFont="1" applyFill="1" applyBorder="1" applyAlignment="1" quotePrefix="1">
      <alignment horizontal="center"/>
    </xf>
    <xf numFmtId="20" fontId="1" fillId="0" borderId="13" xfId="0" applyNumberFormat="1" applyFont="1" applyFill="1" applyBorder="1" applyAlignment="1" quotePrefix="1">
      <alignment horizontal="center"/>
    </xf>
    <xf numFmtId="0" fontId="1" fillId="12" borderId="13" xfId="0" applyFont="1" applyFill="1" applyBorder="1" applyAlignment="1">
      <alignment horizontal="center" vertical="center" wrapText="1"/>
    </xf>
    <xf numFmtId="0" fontId="1" fillId="34" borderId="15" xfId="0" applyFont="1" applyFill="1" applyBorder="1" applyAlignment="1">
      <alignment horizontal="center" vertical="center"/>
    </xf>
    <xf numFmtId="0" fontId="1" fillId="34" borderId="16" xfId="0" applyFont="1" applyFill="1" applyBorder="1" applyAlignment="1" quotePrefix="1">
      <alignment horizontal="center" vertical="top"/>
    </xf>
    <xf numFmtId="0" fontId="1" fillId="34" borderId="15" xfId="0" applyFont="1" applyFill="1" applyBorder="1" applyAlignment="1" quotePrefix="1">
      <alignment horizontal="center" vertical="top"/>
    </xf>
    <xf numFmtId="20" fontId="1" fillId="0" borderId="16" xfId="0" applyNumberFormat="1" applyFont="1" applyFill="1" applyBorder="1" applyAlignment="1">
      <alignment horizontal="center" vertical="top"/>
    </xf>
    <xf numFmtId="20" fontId="1" fillId="0" borderId="13" xfId="0" applyNumberFormat="1" applyFont="1" applyFill="1" applyBorder="1" applyAlignment="1">
      <alignment horizontal="center" vertical="top"/>
    </xf>
    <xf numFmtId="0" fontId="1" fillId="37" borderId="52" xfId="0" applyFont="1" applyFill="1" applyBorder="1" applyAlignment="1">
      <alignment horizontal="center" vertical="center"/>
    </xf>
    <xf numFmtId="0" fontId="1" fillId="37" borderId="42"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2" xfId="0" applyFont="1" applyFill="1" applyBorder="1" applyAlignment="1">
      <alignment horizontal="center" vertical="center"/>
    </xf>
    <xf numFmtId="0" fontId="1" fillId="34" borderId="26" xfId="0" applyFont="1" applyFill="1" applyBorder="1" applyAlignment="1">
      <alignment horizontal="center" vertical="center"/>
    </xf>
    <xf numFmtId="20" fontId="1" fillId="0" borderId="15" xfId="0" applyNumberFormat="1" applyFont="1" applyBorder="1" applyAlignment="1" quotePrefix="1">
      <alignment horizontal="center"/>
    </xf>
    <xf numFmtId="0" fontId="1" fillId="40" borderId="30" xfId="0" applyFont="1" applyFill="1" applyBorder="1" applyAlignment="1">
      <alignment horizontal="center" vertical="center"/>
    </xf>
    <xf numFmtId="0" fontId="1" fillId="40" borderId="1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8" xfId="0" applyFont="1" applyFill="1" applyBorder="1" applyAlignment="1">
      <alignment horizontal="center" vertical="center"/>
    </xf>
    <xf numFmtId="0" fontId="1" fillId="12" borderId="29" xfId="0" applyFont="1" applyFill="1" applyBorder="1" applyAlignment="1">
      <alignment horizontal="center" vertical="center"/>
    </xf>
    <xf numFmtId="0" fontId="1" fillId="12" borderId="14" xfId="0" applyFont="1" applyFill="1" applyBorder="1" applyAlignment="1">
      <alignment horizontal="center" vertical="center"/>
    </xf>
    <xf numFmtId="0" fontId="1" fillId="12" borderId="45" xfId="0" applyFont="1" applyFill="1" applyBorder="1" applyAlignment="1">
      <alignment horizontal="center" vertical="center"/>
    </xf>
    <xf numFmtId="20" fontId="1" fillId="0" borderId="26" xfId="0" applyNumberFormat="1" applyFont="1" applyBorder="1" applyAlignment="1" quotePrefix="1">
      <alignment horizontal="center"/>
    </xf>
    <xf numFmtId="0" fontId="50" fillId="40" borderId="30" xfId="0" applyFont="1" applyFill="1" applyBorder="1" applyAlignment="1">
      <alignment horizontal="center" vertical="center"/>
    </xf>
    <xf numFmtId="0" fontId="50" fillId="40" borderId="13" xfId="0" applyFont="1" applyFill="1" applyBorder="1" applyAlignment="1">
      <alignment horizontal="center" vertical="center"/>
    </xf>
    <xf numFmtId="0" fontId="0" fillId="34" borderId="27" xfId="0" applyFont="1" applyFill="1" applyBorder="1" applyAlignment="1">
      <alignment horizontal="center" vertical="center"/>
    </xf>
    <xf numFmtId="20" fontId="1" fillId="34" borderId="12" xfId="57" applyNumberFormat="1" applyFont="1" applyFill="1" applyBorder="1" applyAlignment="1">
      <alignment horizontal="center" vertical="top"/>
      <protection/>
    </xf>
    <xf numFmtId="0" fontId="1"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15" xfId="0" applyFont="1" applyFill="1" applyBorder="1" applyAlignment="1">
      <alignment horizontal="center" vertical="center" wrapText="1"/>
    </xf>
    <xf numFmtId="20" fontId="1" fillId="34" borderId="25" xfId="0" applyNumberFormat="1" applyFont="1" applyFill="1" applyBorder="1" applyAlignment="1" quotePrefix="1">
      <alignment horizontal="center" wrapText="1"/>
    </xf>
    <xf numFmtId="20" fontId="1" fillId="34" borderId="26" xfId="0" applyNumberFormat="1" applyFont="1" applyFill="1" applyBorder="1" applyAlignment="1" quotePrefix="1">
      <alignment horizontal="center"/>
    </xf>
    <xf numFmtId="0" fontId="1" fillId="46" borderId="10" xfId="57" applyFont="1" applyFill="1" applyBorder="1" applyAlignment="1">
      <alignment horizontal="left" vertical="center" wrapText="1"/>
      <protection/>
    </xf>
    <xf numFmtId="0" fontId="1" fillId="46" borderId="47" xfId="57" applyFont="1" applyFill="1" applyBorder="1" applyAlignment="1">
      <alignment horizontal="left" vertical="center" wrapText="1"/>
      <protection/>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34" borderId="12"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5" xfId="0" applyFont="1" applyFill="1" applyBorder="1" applyAlignment="1">
      <alignment horizontal="center" vertical="center"/>
    </xf>
    <xf numFmtId="0" fontId="0" fillId="0" borderId="10" xfId="0" applyBorder="1" applyAlignment="1">
      <alignment horizontal="left" vertical="center" wrapText="1"/>
    </xf>
    <xf numFmtId="49" fontId="1" fillId="33" borderId="12" xfId="0" applyNumberFormat="1" applyFont="1" applyFill="1" applyBorder="1" applyAlignment="1">
      <alignment horizontal="center" vertical="center" wrapText="1"/>
    </xf>
    <xf numFmtId="49" fontId="1" fillId="33" borderId="15" xfId="0" applyNumberFormat="1" applyFont="1" applyFill="1" applyBorder="1" applyAlignment="1">
      <alignment horizontal="center" vertical="center" wrapText="1"/>
    </xf>
    <xf numFmtId="0" fontId="1" fillId="33" borderId="12" xfId="0" applyFont="1" applyFill="1" applyBorder="1" applyAlignment="1">
      <alignment horizontal="center" vertical="center" wrapText="1"/>
    </xf>
    <xf numFmtId="0" fontId="0" fillId="33" borderId="15" xfId="0" applyFont="1" applyFill="1" applyBorder="1" applyAlignment="1">
      <alignment horizontal="center" vertical="center"/>
    </xf>
    <xf numFmtId="0" fontId="1" fillId="38" borderId="30" xfId="0" applyFont="1" applyFill="1" applyBorder="1" applyAlignment="1">
      <alignment horizontal="center" vertical="center"/>
    </xf>
    <xf numFmtId="0" fontId="1" fillId="38" borderId="13" xfId="0" applyFont="1" applyFill="1" applyBorder="1" applyAlignment="1">
      <alignment horizontal="center" vertical="center"/>
    </xf>
    <xf numFmtId="0" fontId="1" fillId="0" borderId="21" xfId="0" applyFont="1" applyFill="1" applyBorder="1" applyAlignment="1">
      <alignment horizontal="center" vertical="center" wrapText="1"/>
    </xf>
    <xf numFmtId="20" fontId="1" fillId="0" borderId="25" xfId="0" applyNumberFormat="1" applyFont="1" applyFill="1" applyBorder="1" applyAlignment="1">
      <alignment horizontal="center" vertical="center" wrapText="1"/>
    </xf>
    <xf numFmtId="0" fontId="0" fillId="0" borderId="26" xfId="0" applyFont="1" applyFill="1" applyBorder="1" applyAlignment="1">
      <alignment horizontal="center" vertical="center"/>
    </xf>
    <xf numFmtId="0" fontId="1" fillId="38" borderId="12" xfId="0" applyFont="1" applyFill="1" applyBorder="1" applyAlignment="1">
      <alignment horizontal="center" vertical="center"/>
    </xf>
    <xf numFmtId="20" fontId="1" fillId="33" borderId="12" xfId="0" applyNumberFormat="1"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7" borderId="30" xfId="0" applyFont="1" applyFill="1" applyBorder="1" applyAlignment="1">
      <alignment horizontal="center" vertical="center"/>
    </xf>
    <xf numFmtId="0" fontId="1" fillId="7" borderId="13" xfId="0" applyFont="1" applyFill="1" applyBorder="1" applyAlignment="1">
      <alignment horizontal="center" vertical="center"/>
    </xf>
    <xf numFmtId="0" fontId="1" fillId="34" borderId="21"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0" fillId="42" borderId="13" xfId="0" applyFill="1" applyBorder="1" applyAlignment="1">
      <alignment horizontal="center" vertical="center"/>
    </xf>
    <xf numFmtId="0" fontId="1" fillId="41" borderId="30" xfId="0" applyFont="1" applyFill="1" applyBorder="1" applyAlignment="1">
      <alignment horizontal="center" vertical="center"/>
    </xf>
    <xf numFmtId="0" fontId="1" fillId="41" borderId="13" xfId="0" applyFont="1" applyFill="1" applyBorder="1" applyAlignment="1">
      <alignment horizontal="center" vertical="center"/>
    </xf>
    <xf numFmtId="20" fontId="1" fillId="34" borderId="12" xfId="57" applyNumberFormat="1" applyFont="1" applyFill="1" applyBorder="1" applyAlignment="1">
      <alignment horizontal="center" vertical="center"/>
      <protection/>
    </xf>
    <xf numFmtId="20" fontId="1" fillId="34" borderId="15" xfId="57" applyNumberFormat="1" applyFont="1" applyFill="1" applyBorder="1" applyAlignment="1">
      <alignment horizontal="center" vertical="center"/>
      <protection/>
    </xf>
    <xf numFmtId="0" fontId="1" fillId="42" borderId="12" xfId="0" applyFont="1" applyFill="1" applyBorder="1" applyAlignment="1">
      <alignment horizontal="center" vertical="center"/>
    </xf>
    <xf numFmtId="0" fontId="1" fillId="41" borderId="12" xfId="0" applyFont="1" applyFill="1" applyBorder="1" applyAlignment="1">
      <alignment horizontal="center" vertical="center"/>
    </xf>
    <xf numFmtId="20" fontId="1" fillId="34" borderId="12" xfId="57" applyNumberFormat="1" applyFont="1" applyFill="1" applyBorder="1" applyAlignment="1">
      <alignment horizontal="center" vertical="center" wrapText="1"/>
      <protection/>
    </xf>
    <xf numFmtId="20" fontId="1" fillId="34" borderId="15" xfId="57" applyNumberFormat="1" applyFont="1" applyFill="1" applyBorder="1" applyAlignment="1">
      <alignment horizontal="center" vertical="center" wrapText="1"/>
      <protection/>
    </xf>
    <xf numFmtId="0" fontId="10" fillId="38" borderId="30" xfId="0" applyFont="1" applyFill="1" applyBorder="1" applyAlignment="1">
      <alignment horizontal="center" wrapText="1"/>
    </xf>
    <xf numFmtId="0" fontId="0" fillId="0" borderId="15" xfId="0" applyBorder="1" applyAlignment="1">
      <alignment horizontal="center" wrapText="1"/>
    </xf>
    <xf numFmtId="0" fontId="1" fillId="46" borderId="25" xfId="57" applyFont="1" applyFill="1" applyBorder="1" applyAlignment="1">
      <alignment horizontal="center" vertical="center" wrapText="1"/>
      <protection/>
    </xf>
    <xf numFmtId="0" fontId="1" fillId="46" borderId="32" xfId="57" applyFont="1" applyFill="1" applyBorder="1" applyAlignment="1">
      <alignment horizontal="center" vertical="center" wrapText="1"/>
      <protection/>
    </xf>
    <xf numFmtId="0" fontId="1" fillId="46" borderId="21" xfId="57" applyFont="1" applyFill="1" applyBorder="1" applyAlignment="1">
      <alignment horizontal="center" vertical="center" wrapText="1"/>
      <protection/>
    </xf>
    <xf numFmtId="0" fontId="1" fillId="46" borderId="32" xfId="57" applyFont="1" applyFill="1" applyBorder="1" applyAlignment="1">
      <alignment horizontal="center" vertical="top" wrapText="1"/>
      <protection/>
    </xf>
    <xf numFmtId="0" fontId="0" fillId="0" borderId="0" xfId="0" applyAlignment="1">
      <alignment horizontal="center" vertical="top"/>
    </xf>
    <xf numFmtId="20" fontId="1" fillId="34" borderId="32" xfId="57" applyNumberFormat="1" applyFont="1" applyFill="1" applyBorder="1" applyAlignment="1" quotePrefix="1">
      <alignment horizontal="center" vertical="top"/>
      <protection/>
    </xf>
    <xf numFmtId="0" fontId="5" fillId="0" borderId="0" xfId="0" applyFont="1" applyAlignment="1">
      <alignment horizontal="center"/>
    </xf>
    <xf numFmtId="0" fontId="0" fillId="0" borderId="0" xfId="0" applyAlignment="1">
      <alignment horizontal="center"/>
    </xf>
    <xf numFmtId="0" fontId="1" fillId="44" borderId="52" xfId="0" applyFont="1" applyFill="1" applyBorder="1" applyAlignment="1">
      <alignment horizontal="center"/>
    </xf>
    <xf numFmtId="0" fontId="1" fillId="39" borderId="29" xfId="0" applyFont="1" applyFill="1" applyBorder="1" applyAlignment="1">
      <alignment horizontal="center" vertical="center"/>
    </xf>
    <xf numFmtId="0" fontId="0" fillId="34" borderId="12" xfId="0" applyFill="1" applyBorder="1" applyAlignment="1">
      <alignment vertical="center"/>
    </xf>
    <xf numFmtId="0" fontId="0" fillId="34" borderId="16" xfId="0" applyFill="1" applyBorder="1" applyAlignment="1">
      <alignment vertical="center"/>
    </xf>
    <xf numFmtId="0" fontId="0" fillId="34" borderId="15" xfId="0" applyFill="1" applyBorder="1" applyAlignment="1">
      <alignment vertical="center"/>
    </xf>
    <xf numFmtId="0" fontId="1" fillId="39" borderId="14"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Fill="1" applyBorder="1" applyAlignment="1">
      <alignment horizontal="center" vertical="center"/>
    </xf>
    <xf numFmtId="0" fontId="1" fillId="0" borderId="45" xfId="0" applyFont="1" applyFill="1" applyBorder="1" applyAlignment="1">
      <alignment horizontal="center" vertical="center"/>
    </xf>
    <xf numFmtId="0" fontId="0" fillId="34" borderId="21"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1" fillId="41" borderId="29" xfId="0" applyFont="1" applyFill="1" applyBorder="1" applyAlignment="1">
      <alignment horizontal="center" vertical="center" wrapText="1"/>
    </xf>
    <xf numFmtId="0" fontId="1" fillId="41" borderId="14" xfId="0"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0" fontId="1" fillId="33" borderId="15" xfId="0" applyNumberFormat="1" applyFont="1" applyFill="1" applyBorder="1" applyAlignment="1">
      <alignment horizontal="center" vertical="center" wrapText="1"/>
    </xf>
    <xf numFmtId="0" fontId="1" fillId="43" borderId="12" xfId="0" applyFont="1" applyFill="1" applyBorder="1" applyAlignment="1">
      <alignment horizontal="center" vertical="center" wrapText="1"/>
    </xf>
    <xf numFmtId="0" fontId="1" fillId="43" borderId="13" xfId="0" applyFont="1" applyFill="1" applyBorder="1" applyAlignment="1">
      <alignment horizontal="center" vertical="center" wrapText="1"/>
    </xf>
    <xf numFmtId="0" fontId="7" fillId="41" borderId="25" xfId="53" applyFill="1" applyBorder="1" applyAlignment="1">
      <alignment horizontal="center" vertical="center" wrapText="1"/>
    </xf>
    <xf numFmtId="0" fontId="7" fillId="33" borderId="32" xfId="53" applyFill="1" applyBorder="1" applyAlignment="1">
      <alignment horizontal="center" vertical="justify" wrapText="1"/>
    </xf>
    <xf numFmtId="0" fontId="7" fillId="0" borderId="32" xfId="53" applyBorder="1" applyAlignment="1">
      <alignment horizontal="center" vertical="justify" wrapText="1"/>
    </xf>
    <xf numFmtId="0" fontId="7" fillId="0" borderId="21" xfId="53" applyBorder="1" applyAlignment="1">
      <alignment horizontal="center" vertical="justify" wrapText="1"/>
    </xf>
    <xf numFmtId="0" fontId="7" fillId="0" borderId="0" xfId="53" applyBorder="1" applyAlignment="1">
      <alignment horizontal="center" vertical="justify" wrapText="1"/>
    </xf>
    <xf numFmtId="0" fontId="7" fillId="0" borderId="20" xfId="53" applyBorder="1" applyAlignment="1">
      <alignment horizontal="center" vertical="justify" wrapText="1"/>
    </xf>
    <xf numFmtId="0" fontId="7" fillId="0" borderId="33" xfId="53" applyBorder="1" applyAlignment="1">
      <alignment horizontal="center" vertical="justify" wrapText="1"/>
    </xf>
    <xf numFmtId="0" fontId="7" fillId="0" borderId="18" xfId="53" applyBorder="1" applyAlignment="1">
      <alignment horizontal="center" vertical="justify" wrapText="1"/>
    </xf>
    <xf numFmtId="0" fontId="7" fillId="0" borderId="0" xfId="53" applyFill="1" applyBorder="1" applyAlignment="1">
      <alignment horizontal="center" vertical="center" wrapText="1"/>
    </xf>
    <xf numFmtId="0" fontId="0" fillId="38" borderId="47" xfId="0" applyFont="1" applyFill="1" applyBorder="1" applyAlignment="1">
      <alignment/>
    </xf>
    <xf numFmtId="0" fontId="0" fillId="9" borderId="44" xfId="0" applyFont="1" applyFill="1" applyBorder="1" applyAlignment="1">
      <alignment horizontal="left"/>
    </xf>
    <xf numFmtId="0" fontId="0" fillId="0" borderId="37" xfId="0" applyBorder="1" applyAlignment="1">
      <alignment horizontal="left"/>
    </xf>
    <xf numFmtId="0" fontId="7" fillId="40" borderId="16" xfId="53" applyFill="1" applyBorder="1" applyAlignment="1">
      <alignment horizontal="center" vertical="center" wrapText="1"/>
    </xf>
    <xf numFmtId="0" fontId="7" fillId="39" borderId="15" xfId="53" applyFill="1" applyBorder="1" applyAlignment="1">
      <alignment horizontal="center" vertical="center" wrapText="1"/>
    </xf>
    <xf numFmtId="0" fontId="7" fillId="41" borderId="15" xfId="53" applyFill="1" applyBorder="1" applyAlignment="1">
      <alignment horizontal="center" vertical="center" wrapText="1"/>
    </xf>
    <xf numFmtId="0" fontId="7" fillId="44" borderId="16" xfId="53" applyFill="1" applyBorder="1" applyAlignment="1">
      <alignment horizontal="center" vertical="center" wrapText="1"/>
    </xf>
    <xf numFmtId="0" fontId="7" fillId="44" borderId="15" xfId="53"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0"/>
  <sheetViews>
    <sheetView zoomScale="135" zoomScaleNormal="135" zoomScalePageLayoutView="0" workbookViewId="0" topLeftCell="H13">
      <selection activeCell="D14" sqref="D14:F21"/>
    </sheetView>
  </sheetViews>
  <sheetFormatPr defaultColWidth="8.8515625" defaultRowHeight="12.75"/>
  <cols>
    <col min="1" max="1" width="6.28125" style="24" customWidth="1"/>
    <col min="2" max="2" width="14.28125" style="0" customWidth="1"/>
    <col min="3" max="3" width="6.28125" style="24" customWidth="1"/>
    <col min="4" max="4" width="13.140625" style="0" customWidth="1"/>
    <col min="5" max="5" width="13.28125" style="0" customWidth="1"/>
    <col min="6" max="6" width="13.140625" style="0" customWidth="1"/>
    <col min="7" max="7" width="6.28125" style="24" customWidth="1"/>
    <col min="8" max="10" width="15.7109375" style="0" customWidth="1"/>
    <col min="11" max="11" width="5.7109375" style="24" customWidth="1"/>
    <col min="12" max="14" width="15.7109375" style="0" customWidth="1"/>
    <col min="15" max="15" width="5.8515625" style="24" customWidth="1"/>
    <col min="16" max="18" width="15.7109375" style="0" customWidth="1"/>
  </cols>
  <sheetData>
    <row r="1" spans="1:18" ht="16.5" customHeight="1">
      <c r="A1" s="509" t="s">
        <v>56</v>
      </c>
      <c r="B1" s="445"/>
      <c r="C1" s="445"/>
      <c r="D1" s="445"/>
      <c r="E1" s="445"/>
      <c r="F1" s="445"/>
      <c r="G1" s="445"/>
      <c r="H1" s="201"/>
      <c r="I1" s="201"/>
      <c r="J1" s="201"/>
      <c r="K1" s="201"/>
      <c r="L1" s="201"/>
      <c r="M1" s="201"/>
      <c r="N1" s="201"/>
      <c r="O1" s="201"/>
      <c r="P1" s="201"/>
      <c r="Q1" s="201"/>
      <c r="R1" s="201"/>
    </row>
    <row r="2" spans="1:18" ht="18.75" thickBot="1">
      <c r="A2" s="202"/>
      <c r="B2" s="203"/>
      <c r="C2" s="203"/>
      <c r="D2" s="203"/>
      <c r="E2" s="203"/>
      <c r="F2" s="203"/>
      <c r="G2" s="203"/>
      <c r="H2" s="203"/>
      <c r="I2" s="203"/>
      <c r="J2" s="203"/>
      <c r="K2" s="203"/>
      <c r="L2" s="203"/>
      <c r="M2" s="203"/>
      <c r="N2" s="203"/>
      <c r="O2" s="203"/>
      <c r="P2" s="203"/>
      <c r="Q2" s="203"/>
      <c r="R2" s="203"/>
    </row>
    <row r="3" spans="1:18" ht="13.5" thickBot="1">
      <c r="A3" s="12" t="s">
        <v>0</v>
      </c>
      <c r="B3" s="7" t="s">
        <v>57</v>
      </c>
      <c r="C3" s="6" t="s">
        <v>0</v>
      </c>
      <c r="D3" s="499" t="s">
        <v>58</v>
      </c>
      <c r="E3" s="500"/>
      <c r="F3" s="501"/>
      <c r="G3" s="6" t="s">
        <v>0</v>
      </c>
      <c r="H3" s="499" t="s">
        <v>59</v>
      </c>
      <c r="I3" s="502"/>
      <c r="J3" s="501"/>
      <c r="K3" s="7" t="s">
        <v>0</v>
      </c>
      <c r="L3" s="499" t="s">
        <v>60</v>
      </c>
      <c r="M3" s="502"/>
      <c r="N3" s="501"/>
      <c r="O3" s="7" t="s">
        <v>0</v>
      </c>
      <c r="P3" s="499" t="s">
        <v>61</v>
      </c>
      <c r="Q3" s="502"/>
      <c r="R3" s="501"/>
    </row>
    <row r="4" spans="1:18" ht="12.75" customHeight="1">
      <c r="A4" s="13"/>
      <c r="B4" s="11"/>
      <c r="C4" s="408">
        <v>0.3958333333333333</v>
      </c>
      <c r="D4" s="418" t="s">
        <v>49</v>
      </c>
      <c r="E4" s="419"/>
      <c r="F4" s="420"/>
      <c r="G4" s="56">
        <v>0.375</v>
      </c>
      <c r="H4" s="384" t="s">
        <v>55</v>
      </c>
      <c r="I4" s="401"/>
      <c r="J4" s="386"/>
      <c r="K4" s="17">
        <v>0.375</v>
      </c>
      <c r="L4" s="384" t="s">
        <v>54</v>
      </c>
      <c r="M4" s="401"/>
      <c r="N4" s="386"/>
      <c r="O4" s="51">
        <v>0.375</v>
      </c>
      <c r="P4" s="384" t="s">
        <v>53</v>
      </c>
      <c r="Q4" s="401"/>
      <c r="R4" s="386"/>
    </row>
    <row r="5" spans="1:18" ht="13.5" thickBot="1">
      <c r="A5" s="47"/>
      <c r="B5" s="47"/>
      <c r="C5" s="370"/>
      <c r="D5" s="421"/>
      <c r="E5" s="422"/>
      <c r="F5" s="423"/>
      <c r="G5" s="57"/>
      <c r="H5" s="387"/>
      <c r="I5" s="388"/>
      <c r="J5" s="389"/>
      <c r="K5" s="52"/>
      <c r="L5" s="387"/>
      <c r="M5" s="388"/>
      <c r="N5" s="389"/>
      <c r="O5" s="52"/>
      <c r="P5" s="387"/>
      <c r="Q5" s="388"/>
      <c r="R5" s="389"/>
    </row>
    <row r="6" spans="1:18" ht="16.5" customHeight="1" thickBot="1">
      <c r="A6" s="47"/>
      <c r="B6" s="48"/>
      <c r="C6" s="370"/>
      <c r="D6" s="421"/>
      <c r="E6" s="422"/>
      <c r="F6" s="423"/>
      <c r="G6" s="360">
        <v>0.3958333333333333</v>
      </c>
      <c r="H6" s="491" t="s">
        <v>35</v>
      </c>
      <c r="I6" s="366" t="s">
        <v>36</v>
      </c>
      <c r="J6" s="405" t="s">
        <v>34</v>
      </c>
      <c r="K6" s="488">
        <v>0.3958333333333333</v>
      </c>
      <c r="L6" s="463" t="s">
        <v>37</v>
      </c>
      <c r="M6" s="489" t="s">
        <v>36</v>
      </c>
      <c r="N6" s="363" t="s">
        <v>39</v>
      </c>
      <c r="O6" s="488">
        <v>0.3958333333333333</v>
      </c>
      <c r="P6" s="489" t="s">
        <v>36</v>
      </c>
      <c r="Q6" s="398" t="s">
        <v>31</v>
      </c>
      <c r="R6" s="511" t="s">
        <v>32</v>
      </c>
    </row>
    <row r="7" spans="1:18" ht="12.75" customHeight="1" hidden="1">
      <c r="A7" s="47"/>
      <c r="B7" s="48"/>
      <c r="C7" s="58"/>
      <c r="D7" s="421"/>
      <c r="E7" s="422"/>
      <c r="F7" s="423"/>
      <c r="G7" s="361"/>
      <c r="H7" s="364"/>
      <c r="I7" s="364"/>
      <c r="J7" s="364"/>
      <c r="K7" s="361"/>
      <c r="L7" s="364"/>
      <c r="M7" s="490"/>
      <c r="N7" s="364"/>
      <c r="O7" s="361"/>
      <c r="P7" s="490"/>
      <c r="Q7" s="399"/>
      <c r="R7" s="364"/>
    </row>
    <row r="8" spans="1:18" ht="15" customHeight="1">
      <c r="A8" s="47"/>
      <c r="B8" s="48"/>
      <c r="C8" s="409">
        <v>0.4131944444444444</v>
      </c>
      <c r="D8" s="375" t="s">
        <v>9</v>
      </c>
      <c r="E8" s="376"/>
      <c r="F8" s="377"/>
      <c r="G8" s="361"/>
      <c r="H8" s="364"/>
      <c r="I8" s="364"/>
      <c r="J8" s="364"/>
      <c r="K8" s="361"/>
      <c r="L8" s="364"/>
      <c r="M8" s="490"/>
      <c r="N8" s="364"/>
      <c r="O8" s="361"/>
      <c r="P8" s="490"/>
      <c r="Q8" s="399"/>
      <c r="R8" s="364"/>
    </row>
    <row r="9" spans="1:18" ht="13.5" customHeight="1">
      <c r="A9" s="47"/>
      <c r="B9" s="48"/>
      <c r="C9" s="370"/>
      <c r="D9" s="378"/>
      <c r="E9" s="379"/>
      <c r="F9" s="380"/>
      <c r="G9" s="361"/>
      <c r="H9" s="364"/>
      <c r="I9" s="364"/>
      <c r="J9" s="364"/>
      <c r="K9" s="361"/>
      <c r="L9" s="364"/>
      <c r="M9" s="490"/>
      <c r="N9" s="364"/>
      <c r="O9" s="361"/>
      <c r="P9" s="490"/>
      <c r="Q9" s="399"/>
      <c r="R9" s="364"/>
    </row>
    <row r="10" spans="1:18" ht="27.75" customHeight="1" thickBot="1">
      <c r="A10" s="47"/>
      <c r="B10" s="48"/>
      <c r="C10" s="410"/>
      <c r="D10" s="381"/>
      <c r="E10" s="382"/>
      <c r="F10" s="383"/>
      <c r="G10" s="498"/>
      <c r="H10" s="364"/>
      <c r="I10" s="364"/>
      <c r="J10" s="364"/>
      <c r="K10" s="362"/>
      <c r="L10" s="364"/>
      <c r="M10" s="490"/>
      <c r="N10" s="364"/>
      <c r="O10" s="362"/>
      <c r="P10" s="490"/>
      <c r="Q10" s="399"/>
      <c r="R10" s="365"/>
    </row>
    <row r="11" spans="1:18" ht="13.5" customHeight="1">
      <c r="A11" s="47"/>
      <c r="B11" s="48"/>
      <c r="C11" s="411">
        <v>0.46875</v>
      </c>
      <c r="D11" s="412" t="s">
        <v>50</v>
      </c>
      <c r="E11" s="413"/>
      <c r="F11" s="414"/>
      <c r="G11" s="411">
        <v>0.4513888888888889</v>
      </c>
      <c r="H11" s="412" t="s">
        <v>1</v>
      </c>
      <c r="I11" s="414"/>
      <c r="J11" s="475"/>
      <c r="K11" s="448">
        <v>0.4513888888888889</v>
      </c>
      <c r="L11" s="412" t="s">
        <v>1</v>
      </c>
      <c r="M11" s="445"/>
      <c r="N11" s="446"/>
      <c r="O11" s="448">
        <v>0.4513888888888889</v>
      </c>
      <c r="P11" s="412" t="s">
        <v>1</v>
      </c>
      <c r="Q11" s="414"/>
      <c r="R11" s="475"/>
    </row>
    <row r="12" spans="1:18" ht="12.75" customHeight="1">
      <c r="A12" s="47"/>
      <c r="B12" s="11"/>
      <c r="C12" s="370"/>
      <c r="D12" s="415"/>
      <c r="E12" s="416"/>
      <c r="F12" s="416"/>
      <c r="G12" s="370"/>
      <c r="H12" s="415"/>
      <c r="I12" s="416"/>
      <c r="J12" s="476"/>
      <c r="K12" s="370"/>
      <c r="L12" s="393"/>
      <c r="M12" s="394"/>
      <c r="N12" s="392"/>
      <c r="O12" s="370"/>
      <c r="P12" s="415"/>
      <c r="Q12" s="416"/>
      <c r="R12" s="476"/>
    </row>
    <row r="13" spans="1:18" ht="13.5" customHeight="1" thickBot="1">
      <c r="A13" s="47"/>
      <c r="B13" s="11"/>
      <c r="C13" s="410"/>
      <c r="D13" s="415"/>
      <c r="E13" s="416"/>
      <c r="F13" s="416"/>
      <c r="G13" s="410"/>
      <c r="H13" s="477"/>
      <c r="I13" s="478"/>
      <c r="J13" s="479"/>
      <c r="K13" s="370"/>
      <c r="L13" s="395"/>
      <c r="M13" s="396"/>
      <c r="N13" s="397"/>
      <c r="O13" s="410"/>
      <c r="P13" s="477"/>
      <c r="Q13" s="478"/>
      <c r="R13" s="476"/>
    </row>
    <row r="14" spans="1:20" ht="16.5" customHeight="1">
      <c r="A14" s="47"/>
      <c r="B14" s="11"/>
      <c r="C14" s="372">
        <v>0.4861111111111111</v>
      </c>
      <c r="D14" s="375" t="s">
        <v>9</v>
      </c>
      <c r="E14" s="376"/>
      <c r="F14" s="377"/>
      <c r="G14" s="360">
        <v>0.47222222222222227</v>
      </c>
      <c r="H14" s="491" t="s">
        <v>35</v>
      </c>
      <c r="I14" s="492" t="s">
        <v>36</v>
      </c>
      <c r="J14" s="424" t="s">
        <v>40</v>
      </c>
      <c r="K14" s="288">
        <v>0.46527777777777773</v>
      </c>
      <c r="L14" s="432" t="s">
        <v>324</v>
      </c>
      <c r="M14" s="433"/>
      <c r="N14" s="434"/>
      <c r="O14" s="488">
        <v>0.46527777777777773</v>
      </c>
      <c r="P14" s="463" t="s">
        <v>37</v>
      </c>
      <c r="Q14" s="510" t="s">
        <v>573</v>
      </c>
      <c r="R14" s="511" t="s">
        <v>32</v>
      </c>
      <c r="T14" s="49"/>
    </row>
    <row r="15" spans="1:18" ht="13.5" customHeight="1" hidden="1" thickBot="1">
      <c r="A15" s="47"/>
      <c r="B15" s="11"/>
      <c r="C15" s="373"/>
      <c r="D15" s="378"/>
      <c r="E15" s="379"/>
      <c r="F15" s="380"/>
      <c r="G15" s="361"/>
      <c r="H15" s="364"/>
      <c r="I15" s="493"/>
      <c r="J15" s="399"/>
      <c r="K15" s="289"/>
      <c r="L15" s="435"/>
      <c r="M15" s="435"/>
      <c r="N15" s="436"/>
      <c r="O15" s="361"/>
      <c r="P15" s="506"/>
      <c r="Q15" s="364"/>
      <c r="R15" s="364"/>
    </row>
    <row r="16" spans="1:18" ht="13.5" thickBot="1">
      <c r="A16" s="47"/>
      <c r="B16" s="11"/>
      <c r="C16" s="373"/>
      <c r="D16" s="378"/>
      <c r="E16" s="379"/>
      <c r="F16" s="380"/>
      <c r="G16" s="361"/>
      <c r="H16" s="364"/>
      <c r="I16" s="493"/>
      <c r="J16" s="399"/>
      <c r="K16" s="290"/>
      <c r="L16" s="437"/>
      <c r="M16" s="437"/>
      <c r="N16" s="438"/>
      <c r="O16" s="361"/>
      <c r="P16" s="506"/>
      <c r="Q16" s="364"/>
      <c r="R16" s="364"/>
    </row>
    <row r="17" spans="1:20" ht="12.75" customHeight="1">
      <c r="A17" s="47"/>
      <c r="B17" s="11"/>
      <c r="C17" s="373"/>
      <c r="D17" s="378"/>
      <c r="E17" s="379"/>
      <c r="F17" s="380"/>
      <c r="G17" s="361"/>
      <c r="H17" s="364"/>
      <c r="I17" s="493"/>
      <c r="J17" s="399"/>
      <c r="K17" s="406">
        <v>0.4861111111111111</v>
      </c>
      <c r="L17" s="425" t="s">
        <v>32</v>
      </c>
      <c r="M17" s="463" t="s">
        <v>37</v>
      </c>
      <c r="N17" s="363" t="s">
        <v>39</v>
      </c>
      <c r="O17" s="361"/>
      <c r="P17" s="506"/>
      <c r="Q17" s="364"/>
      <c r="R17" s="364"/>
      <c r="T17" s="1"/>
    </row>
    <row r="18" spans="1:20" ht="12.75">
      <c r="A18" s="47"/>
      <c r="B18" s="11"/>
      <c r="C18" s="373"/>
      <c r="D18" s="378"/>
      <c r="E18" s="379"/>
      <c r="F18" s="380"/>
      <c r="G18" s="361"/>
      <c r="H18" s="364"/>
      <c r="I18" s="493"/>
      <c r="J18" s="399"/>
      <c r="K18" s="361"/>
      <c r="L18" s="399"/>
      <c r="M18" s="506"/>
      <c r="N18" s="364"/>
      <c r="O18" s="361"/>
      <c r="P18" s="506"/>
      <c r="Q18" s="364"/>
      <c r="R18" s="364"/>
      <c r="T18" s="473"/>
    </row>
    <row r="19" spans="1:20" ht="12.75">
      <c r="A19" s="47"/>
      <c r="B19" s="11"/>
      <c r="C19" s="373"/>
      <c r="D19" s="378"/>
      <c r="E19" s="379"/>
      <c r="F19" s="380"/>
      <c r="G19" s="361"/>
      <c r="H19" s="364"/>
      <c r="I19" s="493"/>
      <c r="J19" s="399"/>
      <c r="K19" s="361"/>
      <c r="L19" s="399"/>
      <c r="M19" s="506"/>
      <c r="N19" s="364"/>
      <c r="O19" s="361"/>
      <c r="P19" s="364"/>
      <c r="Q19" s="364"/>
      <c r="R19" s="364"/>
      <c r="T19" s="474"/>
    </row>
    <row r="20" spans="1:18" ht="12.75">
      <c r="A20" s="47"/>
      <c r="B20" s="11"/>
      <c r="C20" s="373"/>
      <c r="D20" s="378"/>
      <c r="E20" s="379"/>
      <c r="F20" s="380"/>
      <c r="G20" s="361"/>
      <c r="H20" s="364"/>
      <c r="I20" s="493"/>
      <c r="J20" s="399"/>
      <c r="K20" s="361"/>
      <c r="L20" s="399"/>
      <c r="M20" s="506"/>
      <c r="N20" s="364"/>
      <c r="O20" s="361"/>
      <c r="P20" s="364"/>
      <c r="Q20" s="364"/>
      <c r="R20" s="364"/>
    </row>
    <row r="21" spans="1:18" ht="13.5" thickBot="1">
      <c r="A21" s="47"/>
      <c r="B21" s="11"/>
      <c r="C21" s="374"/>
      <c r="D21" s="381"/>
      <c r="E21" s="382"/>
      <c r="F21" s="383"/>
      <c r="G21" s="362"/>
      <c r="H21" s="365"/>
      <c r="I21" s="494"/>
      <c r="J21" s="400"/>
      <c r="K21" s="362"/>
      <c r="L21" s="399"/>
      <c r="M21" s="506"/>
      <c r="N21" s="364"/>
      <c r="O21" s="362"/>
      <c r="P21" s="365"/>
      <c r="Q21" s="364"/>
      <c r="R21" s="365"/>
    </row>
    <row r="22" spans="1:19" ht="12.75" customHeight="1">
      <c r="A22" s="47"/>
      <c r="B22" s="11"/>
      <c r="C22" s="59">
        <v>0.5416666666666666</v>
      </c>
      <c r="D22" s="390" t="s">
        <v>2</v>
      </c>
      <c r="E22" s="391"/>
      <c r="F22" s="392"/>
      <c r="G22" s="53">
        <v>0.5416666666666666</v>
      </c>
      <c r="H22" s="449" t="s">
        <v>2</v>
      </c>
      <c r="I22" s="445"/>
      <c r="J22" s="465"/>
      <c r="K22" s="448">
        <v>0.5416666666666666</v>
      </c>
      <c r="L22" s="444" t="s">
        <v>52</v>
      </c>
      <c r="M22" s="445"/>
      <c r="N22" s="446"/>
      <c r="O22" s="53">
        <v>0.5416666666666666</v>
      </c>
      <c r="P22" s="449" t="s">
        <v>3</v>
      </c>
      <c r="Q22" s="445"/>
      <c r="R22" s="446"/>
      <c r="S22" s="49"/>
    </row>
    <row r="23" spans="1:19" ht="12.75" customHeight="1" hidden="1">
      <c r="A23" s="47"/>
      <c r="B23" s="11"/>
      <c r="C23" s="64"/>
      <c r="D23" s="393"/>
      <c r="E23" s="394"/>
      <c r="F23" s="392"/>
      <c r="G23" s="55"/>
      <c r="H23" s="393"/>
      <c r="I23" s="394"/>
      <c r="J23" s="487"/>
      <c r="K23" s="370"/>
      <c r="L23" s="394"/>
      <c r="M23" s="447"/>
      <c r="N23" s="392"/>
      <c r="O23" s="55"/>
      <c r="P23" s="393"/>
      <c r="Q23" s="394"/>
      <c r="R23" s="392"/>
      <c r="S23" s="49"/>
    </row>
    <row r="24" spans="1:19" ht="12.75">
      <c r="A24" s="47"/>
      <c r="B24" s="11"/>
      <c r="C24" s="64"/>
      <c r="D24" s="393"/>
      <c r="E24" s="394"/>
      <c r="F24" s="392"/>
      <c r="G24" s="55"/>
      <c r="H24" s="393"/>
      <c r="I24" s="394"/>
      <c r="J24" s="487"/>
      <c r="K24" s="370"/>
      <c r="L24" s="394"/>
      <c r="M24" s="447"/>
      <c r="N24" s="392"/>
      <c r="O24" s="55"/>
      <c r="P24" s="393"/>
      <c r="Q24" s="394"/>
      <c r="R24" s="392"/>
      <c r="S24" s="49"/>
    </row>
    <row r="25" spans="1:18" ht="12.75">
      <c r="A25" s="47"/>
      <c r="B25" s="11"/>
      <c r="C25" s="64"/>
      <c r="D25" s="393"/>
      <c r="E25" s="394"/>
      <c r="F25" s="392"/>
      <c r="G25" s="55"/>
      <c r="H25" s="393"/>
      <c r="I25" s="394"/>
      <c r="J25" s="487"/>
      <c r="K25" s="417"/>
      <c r="L25" s="394"/>
      <c r="M25" s="447"/>
      <c r="N25" s="392"/>
      <c r="O25" s="55"/>
      <c r="P25" s="393"/>
      <c r="Q25" s="394"/>
      <c r="R25" s="392"/>
    </row>
    <row r="26" spans="1:19" ht="13.5" customHeight="1" thickBot="1">
      <c r="A26" s="47"/>
      <c r="B26" s="11"/>
      <c r="C26" s="65"/>
      <c r="D26" s="395"/>
      <c r="E26" s="396"/>
      <c r="F26" s="397"/>
      <c r="G26" s="54"/>
      <c r="H26" s="395"/>
      <c r="I26" s="396"/>
      <c r="J26" s="471"/>
      <c r="K26" s="370"/>
      <c r="L26" s="394"/>
      <c r="M26" s="394"/>
      <c r="N26" s="392"/>
      <c r="O26" s="55"/>
      <c r="P26" s="395"/>
      <c r="Q26" s="396"/>
      <c r="R26" s="397"/>
      <c r="S26" s="49"/>
    </row>
    <row r="27" spans="1:19" ht="12.75" customHeight="1">
      <c r="A27" s="47"/>
      <c r="B27" s="11"/>
      <c r="C27" s="283">
        <v>0.59375</v>
      </c>
      <c r="D27" s="384" t="s">
        <v>55</v>
      </c>
      <c r="E27" s="385"/>
      <c r="F27" s="386"/>
      <c r="G27" s="56">
        <v>0.59375</v>
      </c>
      <c r="H27" s="384" t="s">
        <v>55</v>
      </c>
      <c r="I27" s="401"/>
      <c r="J27" s="401"/>
      <c r="K27" s="448">
        <v>0.59375</v>
      </c>
      <c r="L27" s="480" t="s">
        <v>38</v>
      </c>
      <c r="M27" s="481"/>
      <c r="N27" s="482"/>
      <c r="O27" s="56">
        <v>0.59375</v>
      </c>
      <c r="P27" s="384" t="s">
        <v>53</v>
      </c>
      <c r="Q27" s="401"/>
      <c r="R27" s="401"/>
      <c r="S27" s="49"/>
    </row>
    <row r="28" spans="1:18" ht="13.5" thickBot="1">
      <c r="A28" s="47"/>
      <c r="B28" s="11"/>
      <c r="C28" s="62"/>
      <c r="D28" s="387"/>
      <c r="E28" s="388"/>
      <c r="F28" s="389"/>
      <c r="G28" s="57"/>
      <c r="H28" s="387"/>
      <c r="I28" s="388"/>
      <c r="J28" s="388"/>
      <c r="K28" s="370"/>
      <c r="L28" s="483"/>
      <c r="M28" s="483"/>
      <c r="N28" s="484"/>
      <c r="O28" s="57"/>
      <c r="P28" s="387"/>
      <c r="Q28" s="388"/>
      <c r="R28" s="388"/>
    </row>
    <row r="29" spans="1:18" ht="21.75" customHeight="1">
      <c r="A29" s="47"/>
      <c r="B29" s="11"/>
      <c r="C29" s="409">
        <v>0.6145833333333334</v>
      </c>
      <c r="D29" s="405" t="s">
        <v>34</v>
      </c>
      <c r="E29" s="439" t="s">
        <v>51</v>
      </c>
      <c r="F29" s="463" t="s">
        <v>37</v>
      </c>
      <c r="G29" s="488">
        <v>0.6145833333333334</v>
      </c>
      <c r="H29" s="462" t="s">
        <v>573</v>
      </c>
      <c r="I29" s="439" t="s">
        <v>33</v>
      </c>
      <c r="J29" s="441" t="s">
        <v>32</v>
      </c>
      <c r="K29" s="370"/>
      <c r="L29" s="483"/>
      <c r="M29" s="483"/>
      <c r="N29" s="484"/>
      <c r="O29" s="402">
        <v>0.6145833333333334</v>
      </c>
      <c r="P29" s="363" t="s">
        <v>39</v>
      </c>
      <c r="Q29" s="405" t="s">
        <v>34</v>
      </c>
      <c r="R29" s="366" t="s">
        <v>36</v>
      </c>
    </row>
    <row r="30" spans="1:19" ht="12.75">
      <c r="A30" s="47"/>
      <c r="B30" s="48"/>
      <c r="C30" s="370"/>
      <c r="D30" s="364"/>
      <c r="E30" s="440"/>
      <c r="F30" s="464"/>
      <c r="G30" s="361"/>
      <c r="H30" s="399"/>
      <c r="I30" s="440"/>
      <c r="J30" s="442"/>
      <c r="K30" s="417"/>
      <c r="L30" s="483"/>
      <c r="M30" s="483"/>
      <c r="N30" s="484"/>
      <c r="O30" s="403"/>
      <c r="P30" s="364"/>
      <c r="Q30" s="364"/>
      <c r="R30" s="407"/>
      <c r="S30" s="49"/>
    </row>
    <row r="31" spans="1:18" ht="12.75">
      <c r="A31" s="47"/>
      <c r="B31" s="48"/>
      <c r="C31" s="370"/>
      <c r="D31" s="364"/>
      <c r="E31" s="440"/>
      <c r="F31" s="464"/>
      <c r="G31" s="361"/>
      <c r="H31" s="399"/>
      <c r="I31" s="440"/>
      <c r="J31" s="442"/>
      <c r="K31" s="370"/>
      <c r="L31" s="483"/>
      <c r="M31" s="483"/>
      <c r="N31" s="484"/>
      <c r="O31" s="403"/>
      <c r="P31" s="364"/>
      <c r="Q31" s="364"/>
      <c r="R31" s="407"/>
    </row>
    <row r="32" spans="1:20" ht="27" customHeight="1" thickBot="1">
      <c r="A32" s="47"/>
      <c r="B32" s="48"/>
      <c r="C32" s="410"/>
      <c r="D32" s="364"/>
      <c r="E32" s="440"/>
      <c r="F32" s="464"/>
      <c r="G32" s="362"/>
      <c r="H32" s="399"/>
      <c r="I32" s="440"/>
      <c r="J32" s="443"/>
      <c r="K32" s="370"/>
      <c r="L32" s="483"/>
      <c r="M32" s="483"/>
      <c r="N32" s="484"/>
      <c r="O32" s="404"/>
      <c r="P32" s="364"/>
      <c r="Q32" s="364"/>
      <c r="R32" s="407"/>
      <c r="S32" s="49"/>
      <c r="T32" s="49"/>
    </row>
    <row r="33" spans="1:20" ht="12.75">
      <c r="A33" s="47"/>
      <c r="B33" s="48"/>
      <c r="C33" s="59">
        <v>0.6701388888888888</v>
      </c>
      <c r="D33" s="449" t="s">
        <v>10</v>
      </c>
      <c r="E33" s="444"/>
      <c r="F33" s="446"/>
      <c r="G33" s="59">
        <v>0.6701388888888888</v>
      </c>
      <c r="H33" s="449" t="s">
        <v>29</v>
      </c>
      <c r="I33" s="445"/>
      <c r="J33" s="445"/>
      <c r="K33" s="417"/>
      <c r="L33" s="483"/>
      <c r="M33" s="483"/>
      <c r="N33" s="484"/>
      <c r="O33" s="59">
        <v>0.6701388888888888</v>
      </c>
      <c r="P33" s="449" t="s">
        <v>29</v>
      </c>
      <c r="Q33" s="445"/>
      <c r="R33" s="446"/>
      <c r="T33" s="49"/>
    </row>
    <row r="34" spans="1:18" ht="13.5" thickBot="1">
      <c r="A34" s="47"/>
      <c r="B34" s="48"/>
      <c r="C34" s="63"/>
      <c r="D34" s="393"/>
      <c r="E34" s="394"/>
      <c r="F34" s="392"/>
      <c r="G34" s="63"/>
      <c r="H34" s="395"/>
      <c r="I34" s="396"/>
      <c r="J34" s="396"/>
      <c r="K34" s="370"/>
      <c r="L34" s="483"/>
      <c r="M34" s="483"/>
      <c r="N34" s="484"/>
      <c r="O34" s="63"/>
      <c r="P34" s="395"/>
      <c r="Q34" s="396"/>
      <c r="R34" s="397"/>
    </row>
    <row r="35" spans="1:18" ht="13.5" customHeight="1" thickBot="1">
      <c r="A35" s="209">
        <v>0.6666666666666666</v>
      </c>
      <c r="B35" s="450" t="s">
        <v>23</v>
      </c>
      <c r="C35" s="369">
        <v>0.6875</v>
      </c>
      <c r="D35" s="425" t="s">
        <v>32</v>
      </c>
      <c r="E35" s="398" t="s">
        <v>31</v>
      </c>
      <c r="F35" s="424" t="s">
        <v>20</v>
      </c>
      <c r="G35" s="98">
        <v>0.6875</v>
      </c>
      <c r="H35" s="454" t="s">
        <v>14</v>
      </c>
      <c r="I35" s="455"/>
      <c r="J35" s="455"/>
      <c r="K35" s="370"/>
      <c r="L35" s="483"/>
      <c r="M35" s="483"/>
      <c r="N35" s="484"/>
      <c r="O35" s="360">
        <v>0.6875</v>
      </c>
      <c r="P35" s="363" t="s">
        <v>39</v>
      </c>
      <c r="Q35" s="398" t="s">
        <v>31</v>
      </c>
      <c r="R35" s="366" t="s">
        <v>36</v>
      </c>
    </row>
    <row r="36" spans="1:18" ht="12.75" customHeight="1">
      <c r="A36" s="412"/>
      <c r="B36" s="451"/>
      <c r="C36" s="370"/>
      <c r="D36" s="399"/>
      <c r="E36" s="399"/>
      <c r="F36" s="399"/>
      <c r="G36" s="459"/>
      <c r="H36" s="456"/>
      <c r="I36" s="457"/>
      <c r="J36" s="456"/>
      <c r="K36" s="417"/>
      <c r="L36" s="483"/>
      <c r="M36" s="483"/>
      <c r="N36" s="484"/>
      <c r="O36" s="361"/>
      <c r="P36" s="364"/>
      <c r="Q36" s="399"/>
      <c r="R36" s="367"/>
    </row>
    <row r="37" spans="1:18" ht="13.5" customHeight="1">
      <c r="A37" s="453"/>
      <c r="B37" s="451"/>
      <c r="C37" s="370"/>
      <c r="D37" s="399"/>
      <c r="E37" s="399"/>
      <c r="F37" s="399"/>
      <c r="G37" s="460"/>
      <c r="H37" s="456"/>
      <c r="I37" s="457"/>
      <c r="J37" s="456"/>
      <c r="K37" s="370"/>
      <c r="L37" s="483"/>
      <c r="M37" s="483"/>
      <c r="N37" s="484"/>
      <c r="O37" s="361"/>
      <c r="P37" s="364"/>
      <c r="Q37" s="399"/>
      <c r="R37" s="367"/>
    </row>
    <row r="38" spans="1:18" ht="12.75">
      <c r="A38" s="453"/>
      <c r="B38" s="451"/>
      <c r="C38" s="370"/>
      <c r="D38" s="399"/>
      <c r="E38" s="399"/>
      <c r="F38" s="399"/>
      <c r="G38" s="460"/>
      <c r="H38" s="456"/>
      <c r="I38" s="457"/>
      <c r="J38" s="456"/>
      <c r="K38" s="370"/>
      <c r="L38" s="483"/>
      <c r="M38" s="483"/>
      <c r="N38" s="484"/>
      <c r="O38" s="361"/>
      <c r="P38" s="364"/>
      <c r="Q38" s="399"/>
      <c r="R38" s="367"/>
    </row>
    <row r="39" spans="1:18" ht="12.75">
      <c r="A39" s="453"/>
      <c r="B39" s="451"/>
      <c r="C39" s="370"/>
      <c r="D39" s="399"/>
      <c r="E39" s="399"/>
      <c r="F39" s="399"/>
      <c r="G39" s="460"/>
      <c r="H39" s="456"/>
      <c r="I39" s="457"/>
      <c r="J39" s="456"/>
      <c r="K39" s="417"/>
      <c r="L39" s="483"/>
      <c r="M39" s="483"/>
      <c r="N39" s="484"/>
      <c r="O39" s="361"/>
      <c r="P39" s="364"/>
      <c r="Q39" s="399"/>
      <c r="R39" s="367"/>
    </row>
    <row r="40" spans="1:18" ht="12.75">
      <c r="A40" s="453"/>
      <c r="B40" s="451"/>
      <c r="C40" s="370"/>
      <c r="D40" s="399"/>
      <c r="E40" s="399"/>
      <c r="F40" s="399"/>
      <c r="G40" s="460"/>
      <c r="H40" s="456"/>
      <c r="I40" s="457"/>
      <c r="J40" s="456"/>
      <c r="K40" s="370"/>
      <c r="L40" s="483"/>
      <c r="M40" s="483"/>
      <c r="N40" s="484"/>
      <c r="O40" s="361"/>
      <c r="P40" s="364"/>
      <c r="Q40" s="399"/>
      <c r="R40" s="367"/>
    </row>
    <row r="41" spans="1:18" ht="13.5" thickBot="1">
      <c r="A41" s="453"/>
      <c r="B41" s="451"/>
      <c r="C41" s="371"/>
      <c r="D41" s="400"/>
      <c r="E41" s="400"/>
      <c r="F41" s="399"/>
      <c r="G41" s="461"/>
      <c r="H41" s="458"/>
      <c r="I41" s="458"/>
      <c r="J41" s="458"/>
      <c r="K41" s="410"/>
      <c r="L41" s="485"/>
      <c r="M41" s="485"/>
      <c r="N41" s="486"/>
      <c r="O41" s="362"/>
      <c r="P41" s="365"/>
      <c r="Q41" s="400"/>
      <c r="R41" s="368"/>
    </row>
    <row r="42" spans="1:18" ht="13.5" thickBot="1">
      <c r="A42" s="453"/>
      <c r="B42" s="451"/>
      <c r="C42" s="210"/>
      <c r="D42" s="503"/>
      <c r="E42" s="504"/>
      <c r="F42" s="505"/>
      <c r="G42" s="11"/>
      <c r="H42" s="11"/>
      <c r="I42" s="11"/>
      <c r="J42" s="11"/>
      <c r="K42" s="284"/>
      <c r="L42" s="274"/>
      <c r="M42" s="274"/>
      <c r="N42" s="274"/>
      <c r="O42" s="287"/>
      <c r="P42" s="291"/>
      <c r="Q42" s="292"/>
      <c r="R42" s="293"/>
    </row>
    <row r="43" spans="1:18" ht="12.75">
      <c r="A43" s="453"/>
      <c r="B43" s="451"/>
      <c r="C43" s="322"/>
      <c r="D43" s="426"/>
      <c r="E43" s="427"/>
      <c r="F43" s="428"/>
      <c r="G43" s="211">
        <v>0.7916666666666666</v>
      </c>
      <c r="H43" s="449" t="s">
        <v>13</v>
      </c>
      <c r="I43" s="444"/>
      <c r="J43" s="446"/>
      <c r="K43" s="205"/>
      <c r="L43" s="213"/>
      <c r="M43" s="213"/>
      <c r="N43" s="214"/>
      <c r="O43" s="60">
        <v>0.7916666666666666</v>
      </c>
      <c r="P43" s="449" t="s">
        <v>17</v>
      </c>
      <c r="Q43" s="445"/>
      <c r="R43" s="446"/>
    </row>
    <row r="44" spans="1:18" ht="13.5" thickBot="1">
      <c r="A44" s="453"/>
      <c r="B44" s="451"/>
      <c r="C44" s="323"/>
      <c r="D44" s="429"/>
      <c r="E44" s="430"/>
      <c r="F44" s="431"/>
      <c r="G44" s="212"/>
      <c r="H44" s="395"/>
      <c r="I44" s="396"/>
      <c r="J44" s="397"/>
      <c r="K44" s="205"/>
      <c r="L44" s="213"/>
      <c r="M44" s="213"/>
      <c r="N44" s="214"/>
      <c r="O44" s="61"/>
      <c r="P44" s="395"/>
      <c r="Q44" s="396"/>
      <c r="R44" s="397"/>
    </row>
    <row r="45" spans="1:18" ht="14.25" customHeight="1">
      <c r="A45" s="453"/>
      <c r="B45" s="451"/>
      <c r="C45" s="11"/>
      <c r="D45" s="11"/>
      <c r="E45" s="11"/>
      <c r="F45" s="11"/>
      <c r="G45" s="11"/>
      <c r="H45" s="11"/>
      <c r="I45" s="11"/>
      <c r="J45" s="11"/>
      <c r="K45" s="215"/>
      <c r="L45" s="213"/>
      <c r="M45" s="213"/>
      <c r="N45" s="214"/>
      <c r="O45" s="448">
        <v>0.8333333333333334</v>
      </c>
      <c r="P45" s="449" t="s">
        <v>18</v>
      </c>
      <c r="Q45" s="465"/>
      <c r="R45" s="466"/>
    </row>
    <row r="46" spans="1:18" ht="0.75" customHeight="1">
      <c r="A46" s="206"/>
      <c r="B46" s="451"/>
      <c r="C46" s="11"/>
      <c r="D46" s="11"/>
      <c r="E46" s="11"/>
      <c r="F46" s="11"/>
      <c r="G46" s="11"/>
      <c r="H46" s="11"/>
      <c r="I46" s="11"/>
      <c r="J46" s="11" t="s">
        <v>5</v>
      </c>
      <c r="K46" s="50"/>
      <c r="L46" s="11"/>
      <c r="M46" s="11"/>
      <c r="N46" s="11"/>
      <c r="O46" s="370"/>
      <c r="P46" s="467"/>
      <c r="Q46" s="468"/>
      <c r="R46" s="469"/>
    </row>
    <row r="47" spans="1:19" ht="13.5" thickBot="1">
      <c r="A47" s="61">
        <v>0.8333333333333334</v>
      </c>
      <c r="B47" s="452"/>
      <c r="C47" s="11"/>
      <c r="D47" s="11"/>
      <c r="E47" s="11"/>
      <c r="F47" s="11"/>
      <c r="G47" s="11"/>
      <c r="H47" s="11"/>
      <c r="I47" s="11"/>
      <c r="J47" s="11"/>
      <c r="K47" s="25"/>
      <c r="L47" s="32"/>
      <c r="M47" s="32"/>
      <c r="N47" s="32"/>
      <c r="O47" s="410"/>
      <c r="P47" s="470"/>
      <c r="Q47" s="471"/>
      <c r="R47" s="472"/>
      <c r="S47" s="33"/>
    </row>
    <row r="48" spans="1:19" ht="12.75">
      <c r="A48" s="11"/>
      <c r="B48" s="11"/>
      <c r="C48" s="11"/>
      <c r="D48" s="11"/>
      <c r="E48" s="11"/>
      <c r="F48" s="24"/>
      <c r="G48" s="11"/>
      <c r="H48" s="11"/>
      <c r="I48" s="11"/>
      <c r="J48" s="11"/>
      <c r="K48" s="25"/>
      <c r="L48" s="32"/>
      <c r="M48" s="32"/>
      <c r="N48" s="32"/>
      <c r="O48" s="25"/>
      <c r="P48" s="32"/>
      <c r="Q48" s="32"/>
      <c r="R48" s="204"/>
      <c r="S48" s="33"/>
    </row>
    <row r="49" spans="1:19" ht="12.75">
      <c r="A49" s="11"/>
      <c r="B49" s="11"/>
      <c r="C49" s="32"/>
      <c r="D49" s="32"/>
      <c r="E49" s="32"/>
      <c r="F49" s="32"/>
      <c r="H49" s="11"/>
      <c r="I49" s="34"/>
      <c r="J49" s="32"/>
      <c r="K49" s="25"/>
      <c r="L49" s="32"/>
      <c r="M49" s="32"/>
      <c r="N49" s="32"/>
      <c r="O49" s="25"/>
      <c r="P49" s="32"/>
      <c r="Q49" s="32"/>
      <c r="R49" s="32"/>
      <c r="S49" s="33"/>
    </row>
    <row r="50" spans="1:19" ht="12.75" customHeight="1" thickBot="1">
      <c r="A50" s="516" t="s">
        <v>12</v>
      </c>
      <c r="B50" s="497"/>
      <c r="C50" s="32"/>
      <c r="D50" s="11"/>
      <c r="E50" s="11"/>
      <c r="F50" s="11"/>
      <c r="G50" s="495" t="s">
        <v>41</v>
      </c>
      <c r="H50" s="496"/>
      <c r="I50" s="497"/>
      <c r="J50" s="11"/>
      <c r="L50" s="11"/>
      <c r="M50" s="512"/>
      <c r="N50" s="487"/>
      <c r="O50" s="25"/>
      <c r="P50" s="32"/>
      <c r="Q50" s="32"/>
      <c r="R50" s="32"/>
      <c r="S50" s="33"/>
    </row>
    <row r="51" spans="1:20" ht="12.75" customHeight="1">
      <c r="A51" s="525" t="s">
        <v>9</v>
      </c>
      <c r="B51" s="526"/>
      <c r="C51" s="32"/>
      <c r="D51" s="32"/>
      <c r="E51" s="32"/>
      <c r="F51" s="32"/>
      <c r="G51" s="519" t="s">
        <v>573</v>
      </c>
      <c r="H51" s="520"/>
      <c r="I51" s="521"/>
      <c r="J51" s="11"/>
      <c r="L51" s="11"/>
      <c r="M51" s="487"/>
      <c r="N51" s="487"/>
      <c r="O51" s="25"/>
      <c r="P51" s="32"/>
      <c r="Q51" s="32"/>
      <c r="R51" s="32"/>
      <c r="T51" s="522"/>
    </row>
    <row r="52" spans="1:20" ht="12.75" customHeight="1">
      <c r="A52" s="527" t="s">
        <v>26</v>
      </c>
      <c r="B52" s="497"/>
      <c r="C52" s="254"/>
      <c r="D52" s="255"/>
      <c r="E52" s="255"/>
      <c r="F52" s="32"/>
      <c r="G52" s="507" t="s">
        <v>15</v>
      </c>
      <c r="H52" s="508"/>
      <c r="I52" s="256"/>
      <c r="J52" s="11"/>
      <c r="L52" s="11"/>
      <c r="M52" s="487"/>
      <c r="N52" s="487"/>
      <c r="P52" s="11"/>
      <c r="Q52" s="11"/>
      <c r="R52" s="11"/>
      <c r="T52" s="523"/>
    </row>
    <row r="53" spans="1:20" ht="12.75" customHeight="1">
      <c r="A53" s="513" t="s">
        <v>21</v>
      </c>
      <c r="B53" s="514"/>
      <c r="C53" s="514"/>
      <c r="D53" s="515"/>
      <c r="E53" s="285"/>
      <c r="F53" s="216"/>
      <c r="G53" s="518" t="s">
        <v>11</v>
      </c>
      <c r="H53" s="497"/>
      <c r="I53" s="11"/>
      <c r="J53" s="11"/>
      <c r="L53" s="11"/>
      <c r="M53" s="487"/>
      <c r="N53" s="487"/>
      <c r="P53" s="11"/>
      <c r="Q53" s="11"/>
      <c r="R53" s="11"/>
      <c r="T53" s="523"/>
    </row>
    <row r="54" spans="1:20" ht="12.75" customHeight="1">
      <c r="A54" s="528" t="s">
        <v>20</v>
      </c>
      <c r="B54" s="529"/>
      <c r="C54" s="529"/>
      <c r="D54" s="530"/>
      <c r="E54" s="286"/>
      <c r="F54" s="32"/>
      <c r="G54" s="517" t="s">
        <v>22</v>
      </c>
      <c r="H54" s="496"/>
      <c r="I54" s="497"/>
      <c r="J54" s="258"/>
      <c r="K54" s="217"/>
      <c r="L54" s="217"/>
      <c r="M54" s="487"/>
      <c r="N54" s="487"/>
      <c r="P54" s="11"/>
      <c r="Q54" s="11"/>
      <c r="R54" s="11"/>
      <c r="T54" s="523"/>
    </row>
    <row r="55" spans="1:20" ht="12.75" customHeight="1">
      <c r="A55" s="531" t="s">
        <v>4</v>
      </c>
      <c r="B55" s="526"/>
      <c r="D55" s="11"/>
      <c r="E55" s="11"/>
      <c r="F55" s="11"/>
      <c r="G55" s="535" t="s">
        <v>24</v>
      </c>
      <c r="H55" s="536"/>
      <c r="I55" s="537"/>
      <c r="J55" s="257"/>
      <c r="K55" s="38"/>
      <c r="L55" s="38"/>
      <c r="M55" s="11"/>
      <c r="N55" s="11"/>
      <c r="P55" s="11"/>
      <c r="Q55" s="11"/>
      <c r="R55" s="11"/>
      <c r="T55" s="523"/>
    </row>
    <row r="56" spans="2:20" ht="12.75">
      <c r="B56" s="11"/>
      <c r="D56" s="11"/>
      <c r="E56" s="11"/>
      <c r="F56" s="11"/>
      <c r="G56" s="532" t="s">
        <v>42</v>
      </c>
      <c r="H56" s="533"/>
      <c r="I56" s="534"/>
      <c r="J56" s="11"/>
      <c r="L56" s="11"/>
      <c r="M56" s="11"/>
      <c r="N56" s="11"/>
      <c r="P56" s="11"/>
      <c r="Q56" s="11"/>
      <c r="R56" s="11"/>
      <c r="T56" s="523"/>
    </row>
    <row r="57" spans="2:20" ht="12.75">
      <c r="B57" s="11"/>
      <c r="D57" s="11"/>
      <c r="E57" s="11"/>
      <c r="F57" s="11"/>
      <c r="H57" s="11"/>
      <c r="I57" s="11"/>
      <c r="J57" s="11"/>
      <c r="L57" s="11"/>
      <c r="M57" s="11"/>
      <c r="N57" s="11"/>
      <c r="P57" s="11"/>
      <c r="Q57" s="11"/>
      <c r="R57" s="11"/>
      <c r="T57" s="523"/>
    </row>
    <row r="58" ht="13.5" thickBot="1">
      <c r="T58" s="524"/>
    </row>
    <row r="60" ht="12.75">
      <c r="A60" s="25"/>
    </row>
  </sheetData>
  <sheetProtection/>
  <mergeCells count="111">
    <mergeCell ref="G51:I51"/>
    <mergeCell ref="T51:T58"/>
    <mergeCell ref="A51:B51"/>
    <mergeCell ref="A52:B52"/>
    <mergeCell ref="A54:D54"/>
    <mergeCell ref="A55:B55"/>
    <mergeCell ref="G56:I56"/>
    <mergeCell ref="G55:I55"/>
    <mergeCell ref="R6:R10"/>
    <mergeCell ref="M50:N54"/>
    <mergeCell ref="R14:R21"/>
    <mergeCell ref="A53:D53"/>
    <mergeCell ref="A50:B50"/>
    <mergeCell ref="G54:I54"/>
    <mergeCell ref="N6:N10"/>
    <mergeCell ref="P33:R34"/>
    <mergeCell ref="O6:O10"/>
    <mergeCell ref="G53:H53"/>
    <mergeCell ref="O11:O13"/>
    <mergeCell ref="G52:H52"/>
    <mergeCell ref="A1:G1"/>
    <mergeCell ref="H27:J28"/>
    <mergeCell ref="Q14:Q21"/>
    <mergeCell ref="L4:N5"/>
    <mergeCell ref="P4:R5"/>
    <mergeCell ref="P6:P10"/>
    <mergeCell ref="Q6:Q10"/>
    <mergeCell ref="P14:P21"/>
    <mergeCell ref="D3:F3"/>
    <mergeCell ref="H3:J3"/>
    <mergeCell ref="L3:N3"/>
    <mergeCell ref="P3:R3"/>
    <mergeCell ref="P11:R13"/>
    <mergeCell ref="D42:F42"/>
    <mergeCell ref="M17:M21"/>
    <mergeCell ref="N17:N21"/>
    <mergeCell ref="O14:O21"/>
    <mergeCell ref="D33:F34"/>
    <mergeCell ref="G50:I50"/>
    <mergeCell ref="J6:J10"/>
    <mergeCell ref="J14:J21"/>
    <mergeCell ref="G14:G21"/>
    <mergeCell ref="G6:G10"/>
    <mergeCell ref="G29:G32"/>
    <mergeCell ref="H6:H10"/>
    <mergeCell ref="L11:N13"/>
    <mergeCell ref="H22:J26"/>
    <mergeCell ref="K6:K10"/>
    <mergeCell ref="C29:C32"/>
    <mergeCell ref="L17:L21"/>
    <mergeCell ref="L6:L10"/>
    <mergeCell ref="M6:M10"/>
    <mergeCell ref="K30:K32"/>
    <mergeCell ref="H14:H21"/>
    <mergeCell ref="I14:I21"/>
    <mergeCell ref="P45:R47"/>
    <mergeCell ref="P43:R44"/>
    <mergeCell ref="T18:T19"/>
    <mergeCell ref="H11:J13"/>
    <mergeCell ref="P22:R26"/>
    <mergeCell ref="K33:K35"/>
    <mergeCell ref="H43:J44"/>
    <mergeCell ref="K25:K26"/>
    <mergeCell ref="L27:N41"/>
    <mergeCell ref="K27:K29"/>
    <mergeCell ref="B35:B47"/>
    <mergeCell ref="A36:A45"/>
    <mergeCell ref="O45:O47"/>
    <mergeCell ref="G11:G13"/>
    <mergeCell ref="H35:J41"/>
    <mergeCell ref="G36:G41"/>
    <mergeCell ref="H29:H32"/>
    <mergeCell ref="K11:K13"/>
    <mergeCell ref="E29:E32"/>
    <mergeCell ref="F29:F32"/>
    <mergeCell ref="K39:K41"/>
    <mergeCell ref="E35:E41"/>
    <mergeCell ref="D35:D41"/>
    <mergeCell ref="D43:F44"/>
    <mergeCell ref="L14:N16"/>
    <mergeCell ref="I29:I32"/>
    <mergeCell ref="J29:J32"/>
    <mergeCell ref="L22:N26"/>
    <mergeCell ref="K22:K24"/>
    <mergeCell ref="H33:J34"/>
    <mergeCell ref="C4:C6"/>
    <mergeCell ref="D8:F10"/>
    <mergeCell ref="C8:C10"/>
    <mergeCell ref="C11:C13"/>
    <mergeCell ref="D11:F13"/>
    <mergeCell ref="K36:K38"/>
    <mergeCell ref="I6:I10"/>
    <mergeCell ref="H4:J5"/>
    <mergeCell ref="D4:F7"/>
    <mergeCell ref="F35:F41"/>
    <mergeCell ref="O29:O32"/>
    <mergeCell ref="P29:P32"/>
    <mergeCell ref="Q29:Q32"/>
    <mergeCell ref="K17:K21"/>
    <mergeCell ref="D29:D32"/>
    <mergeCell ref="R29:R32"/>
    <mergeCell ref="O35:O41"/>
    <mergeCell ref="P35:P41"/>
    <mergeCell ref="R35:R41"/>
    <mergeCell ref="C35:C41"/>
    <mergeCell ref="C14:C21"/>
    <mergeCell ref="D14:F21"/>
    <mergeCell ref="D27:F28"/>
    <mergeCell ref="D22:F26"/>
    <mergeCell ref="Q35:Q41"/>
    <mergeCell ref="P27:R28"/>
  </mergeCells>
  <hyperlinks>
    <hyperlink ref="D35" location="Monday!A1" display="Atmospheric Physics&#13;"/>
    <hyperlink ref="D36" location="Monday!A1" display="Monday!A1"/>
    <hyperlink ref="D37" location="Monday!A1" display="Monday!A1"/>
    <hyperlink ref="D38" location="Monday!A1" display="Monday!A1"/>
    <hyperlink ref="D39" location="Monday!A1" display="Monday!A1"/>
    <hyperlink ref="D40" location="Monday!A1" display="Monday!A1"/>
    <hyperlink ref="D41" location="Monday!A1" display="Monday!A1"/>
    <hyperlink ref="E35" location="Monday!A1" display="Technology and Infrastructures for Sounding Rockets&#13;"/>
    <hyperlink ref="E36" location="Monday!A1" display="Monday!A1"/>
    <hyperlink ref="E37" location="Monday!A1" display="Monday!A1"/>
    <hyperlink ref="E38" location="Monday!A1" display="Monday!A1"/>
    <hyperlink ref="E39" location="Monday!A1" display="Monday!A1"/>
    <hyperlink ref="E40" location="Monday!A1" display="Monday!A1"/>
    <hyperlink ref="E41" location="Monday!A1" display="Monday!A1"/>
    <hyperlink ref="H6" location="Tuesday!A1" display="Magnetosphere&#13;Ionosphere "/>
    <hyperlink ref="H7" location="Tuesday!A1" display="Tuesday!A1"/>
    <hyperlink ref="H8" location="Tuesday!A1" display="Tuesday!A1"/>
    <hyperlink ref="H9" location="Tuesday!A1" display="Tuesday!A1"/>
    <hyperlink ref="H10" location="Tuesday!A1" display="Tuesday!A1"/>
    <hyperlink ref="I6" location="Tuesday!A1" display="Utilisation of Rockets for Research Applications&#13;"/>
    <hyperlink ref="I7" location="Tuesday!A1" display="Tuesday!A1"/>
    <hyperlink ref="I8" location="Tuesday!A1" display="Tuesday!A1"/>
    <hyperlink ref="I9" location="Tuesday!A1" display="Tuesday!A1"/>
    <hyperlink ref="I10" location="Tuesday!A1" display="Tuesday!A1"/>
    <hyperlink ref="H14" location="Tuesday!A1" display="Magnetosphere&#13;Ionosphere "/>
    <hyperlink ref="H15" location="Tuesday!A1" display="Tuesday!A1"/>
    <hyperlink ref="H16" location="Tuesday!A1" display="Tuesday!A1"/>
    <hyperlink ref="H17" location="Tuesday!A1" display="Tuesday!A1"/>
    <hyperlink ref="H18" location="Tuesday!A1" display="Tuesday!A1"/>
    <hyperlink ref="H19" location="Tuesday!A1" display="Tuesday!A1"/>
    <hyperlink ref="H20" location="Tuesday!A1" display="Tuesday!A1"/>
    <hyperlink ref="H21" location="Tuesday!A1" display="Tuesday!A1"/>
    <hyperlink ref="I14" location="Tuesday!A1" display="Utilisation of Rockets for Research Applications&#13;"/>
    <hyperlink ref="I15" location="Tuesday!A1" display="Tuesday!A1"/>
    <hyperlink ref="I16" location="Tuesday!A1" display="Tuesday!A1"/>
    <hyperlink ref="I17" location="Tuesday!A1" display="Tuesday!A1"/>
    <hyperlink ref="I18" location="Tuesday!A1" display="Tuesday!A1"/>
    <hyperlink ref="I19" location="Tuesday!A1" display="Tuesday!A1"/>
    <hyperlink ref="I20" location="Tuesday!A1" display="Tuesday!A1"/>
    <hyperlink ref="I21" location="Tuesday!A1" display="Tuesday!A1"/>
    <hyperlink ref="H4" location="Tuesday!A1" display="Keynote lecture: Magnestophere &amp; Ionosphere&#13;(Room 1)"/>
    <hyperlink ref="I4" location="Tuesday!A1" display="Tuesday!A1"/>
    <hyperlink ref="J4" location="Tuesday!A1" display="Tuesday!A1"/>
    <hyperlink ref="H5" location="Tuesday!A1" display="Tuesday!A1"/>
    <hyperlink ref="I5" location="Tuesday!A1" display="Tuesday!A1"/>
    <hyperlink ref="J5" location="Tuesday!A1" display="Tuesday!A1"/>
    <hyperlink ref="D27" location="Monday!A1" display="Keynote lecture: Astrophysics&#13;(Room 1)"/>
    <hyperlink ref="F27" location="Monday!A1" display="Monday!A1"/>
    <hyperlink ref="D28" location="Monday!A1" display="Monday!A1"/>
    <hyperlink ref="F28" location="Monday!A1" display="Monday!A1"/>
    <hyperlink ref="H35" location="'PICO Sessions'!A1" display="Poster session with &#13;speed presentations (2 min each poster)"/>
    <hyperlink ref="I35" location="'PICO Sessions'!A1" display="'PICO Sessions'!A1"/>
    <hyperlink ref="J35" location="'PICO Sessions'!A1" display="'PICO Sessions'!A1"/>
    <hyperlink ref="H36" location="'PICO Sessions'!A1" display="'PICO Sessions'!A1"/>
    <hyperlink ref="I36" location="'PICO Sessions'!A1" display="'PICO Sessions'!A1"/>
    <hyperlink ref="J36" location="'PICO Sessions'!A1" display="'PICO Sessions'!A1"/>
    <hyperlink ref="H37" location="'PICO Sessions'!A1" display="'PICO Sessions'!A1"/>
    <hyperlink ref="I37" location="'PICO Sessions'!A1" display="'PICO Sessions'!A1"/>
    <hyperlink ref="J37" location="'PICO Sessions'!A1" display="'PICO Sessions'!A1"/>
    <hyperlink ref="H38" location="'PICO Sessions'!A1" display="'PICO Sessions'!A1"/>
    <hyperlink ref="I38" location="'PICO Sessions'!A1" display="'PICO Sessions'!A1"/>
    <hyperlink ref="J38" location="'PICO Sessions'!A1" display="'PICO Sessions'!A1"/>
    <hyperlink ref="H39" location="'PICO Sessions'!A1" display="'PICO Sessions'!A1"/>
    <hyperlink ref="I39" location="'PICO Sessions'!A1" display="'PICO Sessions'!A1"/>
    <hyperlink ref="J39" location="'PICO Sessions'!A1" display="'PICO Sessions'!A1"/>
    <hyperlink ref="H40" location="'PICO Sessions'!A1" display="'PICO Sessions'!A1"/>
    <hyperlink ref="I40" location="'PICO Sessions'!A1" display="'PICO Sessions'!A1"/>
    <hyperlink ref="J40" location="'PICO Sessions'!A1" display="'PICO Sessions'!A1"/>
    <hyperlink ref="H41" location="'PICO Sessions'!A1" display="'PICO Sessions'!A1"/>
    <hyperlink ref="I41" location="'PICO Sessions'!A1" display="'PICO Sessions'!A1"/>
    <hyperlink ref="J41" location="'PICO Sessions'!A1" display="'PICO Sessions'!A1"/>
    <hyperlink ref="L4" location="Wednesday!A1" display="Keynote lecture: Life Sciences&#13;(Room 1)"/>
    <hyperlink ref="M4" location="Wednesday!A1" display="Wednesday!A1"/>
    <hyperlink ref="N4" location="Wednesday!A1" display="Wednesday!A1"/>
    <hyperlink ref="L5" location="Wednesday!A1" display="Wednesday!A1"/>
    <hyperlink ref="M5" location="Wednesday!A1" display="Wednesday!A1"/>
    <hyperlink ref="N5" location="Wednesday!A1" display="Wednesday!A1"/>
    <hyperlink ref="H27" location="Tuesday!A1" display="Keynote lecture: Atmospheric Physics&#13;(Room 1)"/>
    <hyperlink ref="I27" location="Tuesday!A1" display="Tuesday!A1"/>
    <hyperlink ref="J27" location="Tuesday!A1" display="Tuesday!A1"/>
    <hyperlink ref="H28" location="Tuesday!A1" display="Tuesday!A1"/>
    <hyperlink ref="I28" location="Tuesday!A1" display="Tuesday!A1"/>
    <hyperlink ref="J28" location="Tuesday!A1" display="Tuesday!A1"/>
    <hyperlink ref="L6" location="Wednesday!A1" display="Life &amp; Physical Sciences&#13;"/>
    <hyperlink ref="L7" location="Wednesday!A1" display="Wednesday!A1"/>
    <hyperlink ref="L8" location="Wednesday!A1" display="Wednesday!A1"/>
    <hyperlink ref="L9" location="Wednesday!A1" display="Wednesday!A1"/>
    <hyperlink ref="L10" location="Wednesday!A1" display="Wednesday!A1"/>
    <hyperlink ref="L14" location="Wednesday!A1" display="Keynote lecture: Utilisation of Rockets for Research Applications (Room 1)&#13;"/>
    <hyperlink ref="M14" location="Wednesday!A1" display="Wednesday!A1"/>
    <hyperlink ref="N14" location="Wednesday!A1" display="Wednesday!A1"/>
    <hyperlink ref="L15" location="Wednesday!A1" display="Wednesday!A1"/>
    <hyperlink ref="M15" location="Wednesday!A1" display="Wednesday!A1"/>
    <hyperlink ref="N15" location="Wednesday!A1" display="Wednesday!A1"/>
    <hyperlink ref="L16" location="Wednesday!A1" display="Wednesday!A1"/>
    <hyperlink ref="M16" location="Wednesday!A1" display="Wednesday!A1"/>
    <hyperlink ref="N16" location="Wednesday!A1" display="Wednesday!A1"/>
    <hyperlink ref="P4" location="Thursday!A1" display="Keynote lecture: Space-related Education&#13;(Room 1)"/>
    <hyperlink ref="Q4" location="Thursday!A1" display="Thursday!A1"/>
    <hyperlink ref="R4" location="Thursday!A1" display="Thursday!A1"/>
    <hyperlink ref="P5" location="Thursday!A1" display="Thursday!A1"/>
    <hyperlink ref="Q5" location="Thursday!A1" display="Thursday!A1"/>
    <hyperlink ref="R5" location="Thursday!A1" display="Thursday!A1"/>
    <hyperlink ref="Q6" location="Thursday!A1" display="Atmospheric Physics&#13;"/>
    <hyperlink ref="Q7" location="Thursday!A1" display="Thursday!A1"/>
    <hyperlink ref="Q8" location="Thursday!A1" display="Thursday!A1"/>
    <hyperlink ref="Q9" location="Thursday!A1" display="Thursday!A1"/>
    <hyperlink ref="Q10" location="Thursday!A1" display="Thursday!A1"/>
    <hyperlink ref="J14" location="Wednesday!A1" display="Technology and Infrastructures for Balloons&#13;"/>
    <hyperlink ref="J15" location="Wednesday!A1" display="Wednesday!A1"/>
    <hyperlink ref="J16" location="Wednesday!A1" display="Wednesday!A1"/>
    <hyperlink ref="J17" location="Wednesday!A1" display="Wednesday!A1"/>
    <hyperlink ref="J18" location="Wednesday!A1" display="Wednesday!A1"/>
    <hyperlink ref="J19" location="Wednesday!A1" display="Wednesday!A1"/>
    <hyperlink ref="J20" location="Wednesday!A1" display="Wednesday!A1"/>
    <hyperlink ref="J21" location="Wednesday!A1" display="Wednesday!A1"/>
    <hyperlink ref="M6" location="Thursday!A1" display="Utilisation of Rockets for Research Applications&#13;"/>
    <hyperlink ref="M7" location="Thursday!A1" display="Thursday!A1"/>
    <hyperlink ref="M8" location="Thursday!A1" display="Thursday!A1"/>
    <hyperlink ref="M9" location="Thursday!A1" display="Thursday!A1"/>
    <hyperlink ref="M10" location="Thursday!A1" display="Thursday!A1"/>
    <hyperlink ref="D8:F10" location="Monday!A1" display="National Reports"/>
    <hyperlink ref="D14:F21" location="Monday!A1" display="National Reports"/>
    <hyperlink ref="D29:D32" location="Monday!A1" display="Monday!A1"/>
    <hyperlink ref="E29:E32" location="Monday!A1" display="Ranges Facilities"/>
    <hyperlink ref="F29:F32" location="Monday!A1" display="Monday!A1"/>
    <hyperlink ref="F35:F41" location="Monday!A1" display="Technology and Infrastructures for Balloons"/>
    <hyperlink ref="J14:J21" location="Tuesday!A1" display="Tuesday!A1"/>
    <hyperlink ref="I29:I32" location="Tuesday!A1" display="Tuesday!A1"/>
    <hyperlink ref="H35:J41" location="'PICO Sessions'!A1" display="'PICO Sessions'!A1"/>
    <hyperlink ref="M6:M10" location="Wednesday!A1" display="Wednesday!A1"/>
    <hyperlink ref="L17:L21" location="Wednesday!A1" display="Wednesday!A1"/>
    <hyperlink ref="Q29:Q32" location="Thursday!A1" display="Thursday!A1"/>
    <hyperlink ref="R29:R32" location="Thursday!A1" display="Thursday!A1"/>
    <hyperlink ref="P27:R28" location="Thursday!A1" display="Thursday!A1"/>
    <hyperlink ref="P6" location="Thursday!A1" display="Utilisation of Rockets for Research Applications&#13;"/>
    <hyperlink ref="P7" location="Thursday!A1" display="Thursday!A1"/>
    <hyperlink ref="P8" location="Thursday!A1" display="Thursday!A1"/>
    <hyperlink ref="P9" location="Thursday!A1" display="Thursday!A1"/>
    <hyperlink ref="P10" location="Thursday!A1" display="Thursday!A1"/>
    <hyperlink ref="R6" location="Thursday!A1" display="Utilisation of Balloons for Research Applications&#13;"/>
    <hyperlink ref="R7" location="Thursday!A1" display="Thursday!A1"/>
    <hyperlink ref="R8" location="Thursday!A1" display="Thursday!A1"/>
    <hyperlink ref="R9" location="Thursday!A1" display="Thursday!A1"/>
    <hyperlink ref="R10" location="Thursday!A1" display="Thursday!A1"/>
    <hyperlink ref="P29:P32" location="Thursday!A1" display="Thursday!A1"/>
    <hyperlink ref="J10" location="Wednesday!A1" display="Wednesday!A1"/>
    <hyperlink ref="J9" location="Wednesday!A1" display="Wednesday!A1"/>
    <hyperlink ref="J8" location="Wednesday!A1" display="Wednesday!A1"/>
    <hyperlink ref="J7" location="Wednesday!A1" display="Wednesday!A1"/>
    <hyperlink ref="J6" location="Wednesday!A1" display="Astrophysics, Astronomy &#13;"/>
    <hyperlink ref="N6:N10" location="Wednesday!A1" display="Wednesday!A1"/>
    <hyperlink ref="M17:M21" location="Wednesday!A1" display="Wednesday!A1"/>
    <hyperlink ref="N17:N21" location="Wednesday!A1" display="Wednesday!A1"/>
    <hyperlink ref="Q35" location="Monday!A1" display="Technology and Infrastructures for Sounding Rockets&#13;"/>
    <hyperlink ref="Q36" location="Monday!A1" display="Monday!A1"/>
    <hyperlink ref="Q37" location="Monday!A1" display="Monday!A1"/>
    <hyperlink ref="Q38" location="Monday!A1" display="Monday!A1"/>
    <hyperlink ref="Q39" location="Monday!A1" display="Monday!A1"/>
    <hyperlink ref="Q40" location="Monday!A1" display="Monday!A1"/>
    <hyperlink ref="Q41" location="Monday!A1" display="Monday!A1"/>
    <hyperlink ref="J6:J10" location="Tuesday!A1" display="Tuesday!A1"/>
    <hyperlink ref="J29:J32" location="Tuesday!A1" display="Tuesday!A1"/>
    <hyperlink ref="P14:P21" location="Thursday!A1" display="Thursday!A1"/>
    <hyperlink ref="R14:R21" location="Thursday!A1" display="Thursday!A1"/>
    <hyperlink ref="P35:P41" location="Thursday!A1" display="Thursday!A1"/>
    <hyperlink ref="Q35:Q41" location="Thursday!A1" display="Thursday!A1"/>
    <hyperlink ref="R35:R41" location="Thursday!A1" display="Thursday!A1"/>
    <hyperlink ref="H29:H32" location="Tuesday!A1" display="Rockets &amp; Balloons in Space Education"/>
    <hyperlink ref="Q14:Q21" location="Thursday!A1" display="Rockets &amp; Balloons in Space Education"/>
  </hyperlinks>
  <printOptions gridLines="1" horizontalCentered="1"/>
  <pageMargins left="0.3937007874015748" right="0.3937007874015748" top="0.7874015748031497" bottom="0.1968503937007874" header="0" footer="0.5118110236220472"/>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N60"/>
  <sheetViews>
    <sheetView zoomScale="120" zoomScaleNormal="120" zoomScalePageLayoutView="0" workbookViewId="0" topLeftCell="B37">
      <selection activeCell="I53" sqref="I53"/>
    </sheetView>
  </sheetViews>
  <sheetFormatPr defaultColWidth="8.8515625" defaultRowHeight="12.75"/>
  <cols>
    <col min="1" max="1" width="6.421875" style="0" customWidth="1"/>
    <col min="2" max="2" width="80.8515625" style="0" customWidth="1"/>
    <col min="3" max="3" width="12.28125" style="0" bestFit="1" customWidth="1"/>
    <col min="4" max="4" width="12.28125" style="0" customWidth="1"/>
    <col min="5" max="5" width="1.7109375" style="0" customWidth="1"/>
    <col min="6" max="6" width="9.140625" style="0" customWidth="1"/>
    <col min="7" max="7" width="73.140625" style="0" customWidth="1"/>
    <col min="8" max="8" width="8.8515625" style="0" customWidth="1"/>
    <col min="9" max="9" width="9.140625" style="0" customWidth="1"/>
    <col min="10" max="10" width="1.7109375" style="0" customWidth="1"/>
    <col min="11" max="11" width="8.8515625" style="0" customWidth="1"/>
    <col min="12" max="12" width="69.7109375" style="0" customWidth="1"/>
  </cols>
  <sheetData>
    <row r="1" ht="18">
      <c r="A1" s="66" t="s">
        <v>27</v>
      </c>
    </row>
    <row r="2" ht="13.5" thickBot="1"/>
    <row r="3" spans="1:4" ht="13.5" thickBot="1">
      <c r="A3" s="6" t="s">
        <v>0</v>
      </c>
      <c r="B3" s="89" t="s">
        <v>325</v>
      </c>
      <c r="C3" s="7" t="s">
        <v>28</v>
      </c>
      <c r="D3" s="118"/>
    </row>
    <row r="4" spans="1:4" ht="12.75">
      <c r="A4" s="15"/>
      <c r="B4" s="44"/>
      <c r="C4" s="76">
        <v>1</v>
      </c>
      <c r="D4" s="109"/>
    </row>
    <row r="5" spans="1:4" ht="12.75">
      <c r="A5" s="75">
        <v>0.3958333333333333</v>
      </c>
      <c r="B5" s="43" t="s">
        <v>591</v>
      </c>
      <c r="C5" s="77">
        <v>1</v>
      </c>
      <c r="D5" s="118"/>
    </row>
    <row r="6" spans="1:7" ht="13.5">
      <c r="A6" s="75">
        <v>0.3993055555555556</v>
      </c>
      <c r="B6" s="41" t="s">
        <v>590</v>
      </c>
      <c r="C6" s="78">
        <v>1</v>
      </c>
      <c r="D6" s="109"/>
      <c r="G6" s="357"/>
    </row>
    <row r="7" spans="1:4" ht="12.75">
      <c r="A7" s="14">
        <v>0.40277777777777773</v>
      </c>
      <c r="B7" s="40" t="s">
        <v>623</v>
      </c>
      <c r="C7" s="79">
        <v>1</v>
      </c>
      <c r="D7" s="109"/>
    </row>
    <row r="8" spans="1:4" ht="12.75">
      <c r="A8" s="15">
        <v>0.40625</v>
      </c>
      <c r="B8" s="40" t="s">
        <v>592</v>
      </c>
      <c r="C8" s="79">
        <v>1</v>
      </c>
      <c r="D8" s="109"/>
    </row>
    <row r="9" spans="1:4" ht="12.75">
      <c r="A9" s="16">
        <v>0.40972222222222227</v>
      </c>
      <c r="B9" s="40" t="s">
        <v>622</v>
      </c>
      <c r="C9" s="79">
        <v>1</v>
      </c>
      <c r="D9" s="109"/>
    </row>
    <row r="10" spans="1:4" ht="13.5">
      <c r="A10" s="542">
        <v>0.4131944444444444</v>
      </c>
      <c r="B10" s="71" t="str">
        <f>VLOOKUP(D10,'Titles-authors'!$A:$C,2)</f>
        <v>Vincent Dubourg</v>
      </c>
      <c r="C10" s="562">
        <v>1</v>
      </c>
      <c r="D10" s="342" t="s">
        <v>361</v>
      </c>
    </row>
    <row r="11" spans="1:7" ht="13.5">
      <c r="A11" s="543"/>
      <c r="B11" s="68" t="str">
        <f>VLOOKUP(D10,'Titles-authors'!$A:$C,3)</f>
        <v>French Balloon Activities 2019-2022</v>
      </c>
      <c r="C11" s="574"/>
      <c r="D11" s="331"/>
      <c r="G11" s="330"/>
    </row>
    <row r="12" spans="1:7" ht="13.5">
      <c r="A12" s="564">
        <v>0.4270833333333333</v>
      </c>
      <c r="B12" s="71" t="str">
        <f>VLOOKUP(D12,'Titles-authors'!$A:$C,2)</f>
        <v>Michael Becker</v>
      </c>
      <c r="C12" s="562">
        <v>1</v>
      </c>
      <c r="D12" s="331" t="s">
        <v>356</v>
      </c>
      <c r="G12" s="358"/>
    </row>
    <row r="13" spans="1:4" ht="25.5" customHeight="1" thickBot="1">
      <c r="A13" s="565"/>
      <c r="B13" s="68" t="str">
        <f>VLOOKUP(D12,'Titles-authors'!$A:$C,3)</f>
        <v>Sounding Rocket and Balloon Research Activities within the German Aerospace Programme 2019-2022</v>
      </c>
      <c r="C13" s="563"/>
      <c r="D13" s="331"/>
    </row>
    <row r="14" spans="1:7" ht="13.5">
      <c r="A14" s="566">
        <v>0.44097222222222227</v>
      </c>
      <c r="B14" s="294" t="str">
        <f>VLOOKUP(D14,'Titles-authors'!$A:$C,2)</f>
        <v>Pal Brekke</v>
      </c>
      <c r="C14" s="568">
        <v>1</v>
      </c>
      <c r="D14" s="331" t="s">
        <v>363</v>
      </c>
      <c r="G14" s="358"/>
    </row>
    <row r="15" spans="1:4" ht="24.75" customHeight="1" thickBot="1">
      <c r="A15" s="567">
        <v>0.43402777777777773</v>
      </c>
      <c r="B15" s="295" t="str">
        <f>VLOOKUP(D14,'Titles-authors'!$A:$C,3)</f>
        <v>Norwegian National Report - Arctic Space Research</v>
      </c>
      <c r="C15" s="569"/>
      <c r="D15" s="331"/>
    </row>
    <row r="16" spans="1:7" ht="13.5">
      <c r="A16" s="564">
        <v>0.4548611111111111</v>
      </c>
      <c r="B16" s="71" t="str">
        <f>VLOOKUP(D16,'Titles-authors'!$A:$C,2)</f>
        <v>Kristine Dannenberg</v>
      </c>
      <c r="C16" s="563">
        <v>1</v>
      </c>
      <c r="D16" s="331" t="s">
        <v>524</v>
      </c>
      <c r="G16" s="358"/>
    </row>
    <row r="17" spans="1:4" ht="19.5" customHeight="1" thickBot="1">
      <c r="A17" s="565">
        <v>0.43402777777777773</v>
      </c>
      <c r="B17" s="67" t="str">
        <f>VLOOKUP(D16,'Titles-authors'!$A:$C,3)</f>
        <v>SWEDISH SPACE ACTIVITIES – GENERAL OVERVIEW WITH A FOCUS ON BALLOONS AND ROCKETS</v>
      </c>
      <c r="C17" s="574"/>
      <c r="D17" s="331"/>
    </row>
    <row r="18" spans="1:4" ht="12.75">
      <c r="A18" s="541">
        <v>0.46875</v>
      </c>
      <c r="B18" s="538" t="s">
        <v>1</v>
      </c>
      <c r="C18" s="538"/>
      <c r="D18" s="538"/>
    </row>
    <row r="19" spans="1:4" ht="12.75">
      <c r="A19" s="370"/>
      <c r="B19" s="539"/>
      <c r="C19" s="539"/>
      <c r="D19" s="539"/>
    </row>
    <row r="20" spans="1:4" ht="12.75">
      <c r="A20" s="370"/>
      <c r="B20" s="460"/>
      <c r="C20" s="460"/>
      <c r="D20" s="460"/>
    </row>
    <row r="21" spans="1:4" ht="12.75">
      <c r="A21" s="371"/>
      <c r="B21" s="540"/>
      <c r="C21" s="540"/>
      <c r="D21" s="540"/>
    </row>
    <row r="22" spans="1:4" ht="13.5">
      <c r="A22" s="578">
        <v>0.4861111111111111</v>
      </c>
      <c r="B22" s="71" t="str">
        <f>VLOOKUP(D22,'Titles-authors'!$A:$C,2)</f>
        <v>Marcel Egli</v>
      </c>
      <c r="C22" s="562">
        <v>1</v>
      </c>
      <c r="D22" s="119" t="s">
        <v>485</v>
      </c>
    </row>
    <row r="23" spans="1:4" ht="24.75" customHeight="1">
      <c r="A23" s="579">
        <v>0.4826388888888889</v>
      </c>
      <c r="B23" s="68" t="str">
        <f>VLOOKUP(D22,'Titles-authors'!$A:$C,3)</f>
        <v>National  Report Switzerland</v>
      </c>
      <c r="C23" s="574" t="e">
        <f>#REF!</f>
        <v>#REF!</v>
      </c>
      <c r="D23" s="119"/>
    </row>
    <row r="24" spans="1:4" ht="13.5">
      <c r="A24" s="564">
        <v>0.5</v>
      </c>
      <c r="B24" s="71" t="str">
        <f>VLOOKUP(D24,'Titles-authors'!$A:$C,2)</f>
        <v>Angela Volpe</v>
      </c>
      <c r="C24" s="562">
        <v>1</v>
      </c>
      <c r="D24" s="119" t="s">
        <v>460</v>
      </c>
    </row>
    <row r="25" spans="1:4" ht="13.5">
      <c r="A25" s="565"/>
      <c r="B25" s="68" t="s">
        <v>569</v>
      </c>
      <c r="C25" s="574"/>
      <c r="D25" s="119"/>
    </row>
    <row r="26" spans="1:4" ht="13.5">
      <c r="A26" s="564">
        <v>0.513888888888889</v>
      </c>
      <c r="B26" s="71" t="str">
        <f>VLOOKUP(D26,'Titles-authors'!$A:$C,2)</f>
        <v>Tomasz Noga</v>
      </c>
      <c r="C26" s="562">
        <v>1</v>
      </c>
      <c r="D26" s="119" t="s">
        <v>451</v>
      </c>
    </row>
    <row r="27" spans="1:4" ht="13.5">
      <c r="A27" s="565">
        <v>0.5104166666666666</v>
      </c>
      <c r="B27" s="68" t="str">
        <f>VLOOKUP(D26,'Titles-authors'!$A:$C,3)</f>
        <v>Polish National Report</v>
      </c>
      <c r="C27" s="562"/>
      <c r="D27" s="119"/>
    </row>
    <row r="28" spans="1:4" ht="13.5">
      <c r="A28" s="564">
        <v>0.5277777777777778</v>
      </c>
      <c r="B28" s="71" t="str">
        <f>VLOOKUP(D28,'Titles-authors'!$A:$C,2)</f>
        <v>Giovanni Rosanova</v>
      </c>
      <c r="C28" s="562">
        <v>1</v>
      </c>
      <c r="D28" s="119" t="s">
        <v>400</v>
      </c>
    </row>
    <row r="29" spans="1:4" ht="15" thickBot="1">
      <c r="A29" s="565">
        <v>0.5104166666666666</v>
      </c>
      <c r="B29" s="68" t="str">
        <f>VLOOKUP(D28,'Titles-authors'!$A:$C,3)</f>
        <v>USA NATIONAL REPORT - NASA SOUNDING ROCKETS PROGRAM OVERVIEW</v>
      </c>
      <c r="C29" s="574"/>
      <c r="D29" s="119"/>
    </row>
    <row r="30" spans="1:4" ht="12.75">
      <c r="A30" s="541">
        <v>0.5416666666666666</v>
      </c>
      <c r="B30" s="538" t="s">
        <v>2</v>
      </c>
      <c r="C30" s="72"/>
      <c r="D30" s="120"/>
    </row>
    <row r="31" spans="1:4" ht="12.75">
      <c r="A31" s="576"/>
      <c r="B31" s="539"/>
      <c r="C31" s="45"/>
      <c r="D31" s="108"/>
    </row>
    <row r="32" spans="1:4" ht="12.75">
      <c r="A32" s="576"/>
      <c r="B32" s="539"/>
      <c r="C32" s="73"/>
      <c r="D32" s="121"/>
    </row>
    <row r="33" spans="1:4" ht="12.75">
      <c r="A33" s="576"/>
      <c r="B33" s="539"/>
      <c r="C33" s="73"/>
      <c r="D33" s="121"/>
    </row>
    <row r="34" spans="1:4" ht="13.5" thickBot="1">
      <c r="A34" s="577"/>
      <c r="B34" s="575"/>
      <c r="C34" s="74"/>
      <c r="D34" s="121"/>
    </row>
    <row r="35" spans="1:4" ht="12.75" customHeight="1" thickBot="1">
      <c r="A35" s="572">
        <v>0.59375</v>
      </c>
      <c r="B35" s="69" t="str">
        <f>VLOOKUP(D35,'Titles-authors'!$A:$C,2)</f>
        <v>Laura Fissel</v>
      </c>
      <c r="C35" s="570">
        <v>1</v>
      </c>
      <c r="D35" s="570" t="s">
        <v>494</v>
      </c>
    </row>
    <row r="36" spans="1:13" ht="13.5" thickBot="1">
      <c r="A36" s="573"/>
      <c r="B36" s="70" t="str">
        <f>VLOOKUP(D35,'Titles-authors'!$A:$C,3)</f>
        <v>Keynote Lecture: Astronomy from the stratosphere</v>
      </c>
      <c r="C36" s="571"/>
      <c r="D36" s="571"/>
      <c r="F36" s="6" t="s">
        <v>0</v>
      </c>
      <c r="G36" s="89" t="s">
        <v>58</v>
      </c>
      <c r="H36" s="7" t="s">
        <v>28</v>
      </c>
      <c r="K36" s="6" t="s">
        <v>0</v>
      </c>
      <c r="L36" s="89" t="s">
        <v>58</v>
      </c>
      <c r="M36" s="7" t="s">
        <v>28</v>
      </c>
    </row>
    <row r="37" spans="1:14" ht="12.75" customHeight="1">
      <c r="A37" s="551">
        <v>0.6145833333333334</v>
      </c>
      <c r="B37" s="86" t="str">
        <f>VLOOKUP(D37,'Titles-authors'!$A:$C,2)</f>
        <v>Sarah Roth</v>
      </c>
      <c r="C37" s="560">
        <v>1</v>
      </c>
      <c r="D37" s="560" t="s">
        <v>596</v>
      </c>
      <c r="F37" s="548">
        <v>0.6145833333333334</v>
      </c>
      <c r="G37" s="112" t="str">
        <f>VLOOKUP(I37,'Titles-authors'!$A:$C,2)</f>
        <v>Mattias Abrahamson</v>
      </c>
      <c r="H37" s="590">
        <v>2</v>
      </c>
      <c r="I37" s="127" t="s">
        <v>433</v>
      </c>
      <c r="K37" s="548">
        <v>0.6145833333333334</v>
      </c>
      <c r="L37" s="296" t="str">
        <f>VLOOKUP(N37,'Titles-authors'!$A:$C,2)</f>
        <v>Alf Vaerneus</v>
      </c>
      <c r="M37" s="549">
        <v>3</v>
      </c>
      <c r="N37" s="297" t="s">
        <v>428</v>
      </c>
    </row>
    <row r="38" spans="1:14" ht="27.75">
      <c r="A38" s="552"/>
      <c r="B38" s="85" t="str">
        <f>VLOOKUP(D37,'Titles-authors'!$A:$C,3)</f>
        <v>Recent developments from the NASA Balloon Program Office</v>
      </c>
      <c r="C38" s="561"/>
      <c r="D38" s="561"/>
      <c r="F38" s="543"/>
      <c r="G38" s="128" t="str">
        <f>VLOOKUP(I37,'Titles-authors'!$A:$C,3)</f>
        <v>ESRANGE SPACE CENTER – LATEST HIGHLIGHTS AND FUTURE PLANS</v>
      </c>
      <c r="H38" s="591"/>
      <c r="I38" s="127"/>
      <c r="K38" s="543"/>
      <c r="L38" s="298" t="str">
        <f>VLOOKUP(N37,'Titles-authors'!$A:$C,3)</f>
        <v>THE XRMON-GF MICROGRAVITY SOUNDING ROCKET EXPERIMENT MODULE AND RELATED EXPERIMENTS</v>
      </c>
      <c r="M38" s="550"/>
      <c r="N38" s="297"/>
    </row>
    <row r="39" spans="1:14" ht="12.75">
      <c r="A39" s="551">
        <v>0.6284722222222222</v>
      </c>
      <c r="B39" s="86" t="str">
        <f>VLOOKUP(D39,'Titles-authors'!$A:$C,2)</f>
        <v>Jean-Philippe Bernard</v>
      </c>
      <c r="C39" s="560">
        <v>1</v>
      </c>
      <c r="D39" s="560" t="s">
        <v>394</v>
      </c>
      <c r="F39" s="551">
        <v>0.6284722222222222</v>
      </c>
      <c r="G39" s="83" t="str">
        <f>VLOOKUP(I39,'Titles-authors'!$A:$C,2)</f>
        <v>Martin Flügge</v>
      </c>
      <c r="H39" s="591">
        <v>2</v>
      </c>
      <c r="I39" s="127" t="s">
        <v>463</v>
      </c>
      <c r="K39" s="551">
        <v>0.6284722222222222</v>
      </c>
      <c r="L39" s="299" t="str">
        <f>VLOOKUP(N39,'Titles-authors'!$A:$C,2)</f>
        <v>Thomas Voigtmann</v>
      </c>
      <c r="M39" s="550">
        <v>3</v>
      </c>
      <c r="N39" s="297" t="s">
        <v>504</v>
      </c>
    </row>
    <row r="40" spans="1:14" ht="27.75">
      <c r="A40" s="552"/>
      <c r="B40" s="85" t="str">
        <f>VLOOKUP(D39,'Titles-authors'!$A:$C,3)</f>
        <v>The PILOT and COPILOT balloon-borne astronomy experiments</v>
      </c>
      <c r="C40" s="561"/>
      <c r="D40" s="561"/>
      <c r="F40" s="552"/>
      <c r="G40" s="84" t="str">
        <f>VLOOKUP(I39,'Titles-authors'!$A:$C,3)</f>
        <v>GROUND-BASED INSTRUMENTATION AT ANDØYA SPACE – MEASUREMENT CAPABILITIES FOR MIDDLE AND UPPER ATMOSPHERIC RESEARCH</v>
      </c>
      <c r="H40" s="591"/>
      <c r="I40" s="127"/>
      <c r="K40" s="552"/>
      <c r="L40" s="300" t="str">
        <f>VLOOKUP(N39,'Titles-authors'!$A:$C,3)</f>
        <v>MAPHEUS – Materials Physics Experiments on the Sounding Rocket</v>
      </c>
      <c r="M40" s="550"/>
      <c r="N40" s="297"/>
    </row>
    <row r="41" spans="1:14" ht="12.75" customHeight="1">
      <c r="A41" s="551">
        <v>0.642361111111111</v>
      </c>
      <c r="B41" s="86" t="str">
        <f>VLOOKUP(D41,'Titles-authors'!$A:$C,2)</f>
        <v>Amy Winebarger</v>
      </c>
      <c r="C41" s="560">
        <v>1</v>
      </c>
      <c r="D41" s="560" t="s">
        <v>415</v>
      </c>
      <c r="F41" s="551">
        <v>0.642361111111111</v>
      </c>
      <c r="G41" s="83" t="str">
        <f>VLOOKUP(I41,'Titles-authors'!$A:$C,2)</f>
        <v>Gunnar Florin</v>
      </c>
      <c r="H41" s="591">
        <v>2</v>
      </c>
      <c r="I41" s="127" t="s">
        <v>401</v>
      </c>
      <c r="K41" s="551">
        <v>0.642361111111111</v>
      </c>
      <c r="L41" s="299" t="str">
        <f>VLOOKUP(N41,'Titles-authors'!$A:$C,2)</f>
        <v>Guillaume Reinhart</v>
      </c>
      <c r="M41" s="550">
        <v>3</v>
      </c>
      <c r="N41" s="297" t="s">
        <v>500</v>
      </c>
    </row>
    <row r="42" spans="1:14" ht="31.5" customHeight="1">
      <c r="A42" s="552"/>
      <c r="B42" s="85" t="str">
        <f>VLOOKUP(D41,'Titles-authors'!$A:$C,3)</f>
        <v>Preliminary Results from the Marshall Grazing Incidence X-ray Spectrometer (MaGIXS) </v>
      </c>
      <c r="C42" s="561"/>
      <c r="D42" s="561"/>
      <c r="F42" s="552"/>
      <c r="G42" s="81" t="str">
        <f>VLOOKUP(I41,'Titles-authors'!$A:$C,3)</f>
        <v>PHOENIX - THE RESTORATION OF ESRANGE CAPABILITIES AFTER THE 2021 FIRE</v>
      </c>
      <c r="H42" s="591"/>
      <c r="I42" s="127"/>
      <c r="K42" s="552"/>
      <c r="L42" s="348" t="str">
        <f>VLOOKUP(N41,'Titles-authors'!$A:$C,3)</f>
        <v>COLUMNAR-EQUIAXED TRANSITION DURING SOLIDIFICATION OF REFINED AL–20WT.%CU ALLOYS ON EARTH AND IN MICROGRAVITY</v>
      </c>
      <c r="M42" s="550"/>
      <c r="N42" s="297"/>
    </row>
    <row r="43" spans="1:14" ht="12.75" customHeight="1">
      <c r="A43" s="551">
        <v>0.65625</v>
      </c>
      <c r="B43" s="86" t="str">
        <f>VLOOKUP(D43,'Titles-authors'!$A:$C,2)</f>
        <v>Bruno Maffei</v>
      </c>
      <c r="C43" s="560">
        <v>1</v>
      </c>
      <c r="D43" s="560" t="s">
        <v>376</v>
      </c>
      <c r="F43" s="551">
        <v>0.65625</v>
      </c>
      <c r="G43" s="46" t="str">
        <f>VLOOKUP(I43,'Titles-authors'!$A:$C,2)</f>
        <v>Petra Keiser</v>
      </c>
      <c r="H43" s="591">
        <v>2</v>
      </c>
      <c r="I43" s="127" t="s">
        <v>469</v>
      </c>
      <c r="K43" s="551">
        <v>0.65625</v>
      </c>
      <c r="L43" s="301" t="str">
        <f>VLOOKUP(N43,'Titles-authors'!$A:$C,2)</f>
        <v>Torsten Trittel</v>
      </c>
      <c r="M43" s="550">
        <v>3</v>
      </c>
      <c r="N43" s="297" t="s">
        <v>454</v>
      </c>
    </row>
    <row r="44" spans="1:14" ht="28.5" thickBot="1">
      <c r="A44" s="552"/>
      <c r="B44" s="85" t="str">
        <f>VLOOKUP(D43,'Titles-authors'!$A:$C,3)</f>
        <v>BISOUS: A Balloon Project for Spectral Observations of the early Universe</v>
      </c>
      <c r="C44" s="561"/>
      <c r="D44" s="561"/>
      <c r="F44" s="552"/>
      <c r="G44" s="82" t="str">
        <f>VLOOKUP(I43,'Titles-authors'!$A:$C,3)</f>
        <v>Laboratories for biological experiments at Esrange Space Center</v>
      </c>
      <c r="H44" s="592"/>
      <c r="I44" s="127"/>
      <c r="K44" s="552"/>
      <c r="L44" s="349" t="str">
        <f>VLOOKUP(N43,'Titles-authors'!$A:$C,3)</f>
        <v>DYNAMICS OF 3D GRANULAR GASES OF ROD-LIKE PARTICLES ANALYZED WITH AI EVALUATION METHODS</v>
      </c>
      <c r="M44" s="553"/>
      <c r="N44" s="297"/>
    </row>
    <row r="45" spans="1:13" ht="12.75">
      <c r="A45" s="554">
        <v>0.6701388888888888</v>
      </c>
      <c r="B45" s="556" t="s">
        <v>29</v>
      </c>
      <c r="C45" s="558"/>
      <c r="D45" s="108"/>
      <c r="F45" s="554">
        <v>0.6701388888888888</v>
      </c>
      <c r="G45" s="556" t="s">
        <v>29</v>
      </c>
      <c r="H45" s="558"/>
      <c r="K45" s="554">
        <v>0.6701388888888888</v>
      </c>
      <c r="L45" s="556" t="s">
        <v>29</v>
      </c>
      <c r="M45" s="558"/>
    </row>
    <row r="46" spans="1:13" ht="13.5" thickBot="1">
      <c r="A46" s="555"/>
      <c r="B46" s="557"/>
      <c r="C46" s="559"/>
      <c r="D46" s="108"/>
      <c r="F46" s="555"/>
      <c r="G46" s="557"/>
      <c r="H46" s="559"/>
      <c r="K46" s="555"/>
      <c r="L46" s="557"/>
      <c r="M46" s="559"/>
    </row>
    <row r="47" spans="1:14" ht="13.5">
      <c r="A47" s="548">
        <v>0.6875</v>
      </c>
      <c r="B47" s="87" t="str">
        <f>VLOOKUP(D47,'Titles-authors'!$A:$C,2)</f>
        <v>Gwenael Berthet</v>
      </c>
      <c r="C47" s="580">
        <v>1</v>
      </c>
      <c r="D47" s="126" t="s">
        <v>467</v>
      </c>
      <c r="F47" s="548">
        <v>0.6875</v>
      </c>
      <c r="G47" s="220" t="str">
        <f>VLOOKUP(I47,'Titles-authors'!$A:$C,2)</f>
        <v>Reiner Seuren</v>
      </c>
      <c r="H47" s="586">
        <v>2</v>
      </c>
      <c r="I47" s="208" t="s">
        <v>486</v>
      </c>
      <c r="K47" s="548">
        <v>0.6875</v>
      </c>
      <c r="L47" s="243" t="str">
        <f>VLOOKUP(N47,'Titles-authors'!$A:$C,2)</f>
        <v>Mario Spahr</v>
      </c>
      <c r="M47" s="546">
        <v>3</v>
      </c>
      <c r="N47" s="226" t="s">
        <v>455</v>
      </c>
    </row>
    <row r="48" spans="1:14" ht="42">
      <c r="A48" s="543"/>
      <c r="B48" s="88" t="str">
        <f>VLOOKUP(D47,'Titles-authors'!$A:$C,3)</f>
        <v>STRATOSPHERIC AEROSOL BURDEN AND VARIABILITY DERIVED FROM IN SITU BALLOON-BORNE OBSERVATIONS IN VARIOUS KEY REGIONS OF THE GLOBE: COMPARISONS WITH SATELLITE DATA AND GLOBAL MODEL SIMULATIONS</v>
      </c>
      <c r="C48" s="581"/>
      <c r="D48" s="125"/>
      <c r="F48" s="543"/>
      <c r="G48" s="221" t="str">
        <f>VLOOKUP(I47,'Titles-authors'!$A:$C,3)</f>
        <v>Design of a novel patch antenna for tracking of sounding rockets using radio interferometry</v>
      </c>
      <c r="H48" s="587"/>
      <c r="I48" s="208"/>
      <c r="K48" s="543"/>
      <c r="L48" s="244" t="str">
        <f>VLOOKUP(N47,'Titles-authors'!$A:$C,3)</f>
        <v>ANALYZING THE MOVEMENT OF A LIGHTWEIGHT BALLOON GONDOLA: A FEASIBILITY STUDY TO STABILIZE LOW MASS HIGH-ALTITUDE BALLOONS</v>
      </c>
      <c r="M48" s="547"/>
      <c r="N48" s="226"/>
    </row>
    <row r="49" spans="1:14" ht="13.5">
      <c r="A49" s="542">
        <v>0.7013888888888888</v>
      </c>
      <c r="B49" s="87" t="str">
        <f>VLOOKUP(D49,'Titles-authors'!$A:$C,2)</f>
        <v>Daniel Letros</v>
      </c>
      <c r="C49" s="580">
        <v>1</v>
      </c>
      <c r="D49" s="126" t="s">
        <v>422</v>
      </c>
      <c r="F49" s="542">
        <v>0.7013888888888888</v>
      </c>
      <c r="G49" s="222" t="str">
        <f>VLOOKUP(I49,'Titles-authors'!$A:$C,2)</f>
        <v>Mortiz Aicher</v>
      </c>
      <c r="H49" s="594">
        <v>2</v>
      </c>
      <c r="I49" s="208" t="s">
        <v>437</v>
      </c>
      <c r="K49" s="542">
        <v>0.7013888888888888</v>
      </c>
      <c r="L49" s="276" t="str">
        <f>VLOOKUP(N49,'Titles-authors'!$A:$C,2)</f>
        <v>Tony Moule</v>
      </c>
      <c r="M49" s="544">
        <v>3</v>
      </c>
      <c r="N49" s="226" t="s">
        <v>368</v>
      </c>
    </row>
    <row r="50" spans="1:14" ht="27.75">
      <c r="A50" s="543"/>
      <c r="B50" s="88" t="str">
        <f>VLOOKUP(D49,'Titles-authors'!$A:$C,3)</f>
        <v>THE AEROSOL LIMB IMAGER : MULTI-SPECTRAL POLARIMETRIC OBSERVATIONS OF THE UTLS AEROSOL AND CLOUD FROM STRATOSPHERIC BALLOON</v>
      </c>
      <c r="C50" s="581"/>
      <c r="D50" s="125"/>
      <c r="F50" s="543"/>
      <c r="G50" s="221" t="str">
        <f>VLOOKUP(I49,'Titles-authors'!$A:$C,3)</f>
        <v>Kodiak: A Versatile Special Purpose Multi-GNSS Receiver for Highly Dynamic Sounding Rocket Applications</v>
      </c>
      <c r="H50" s="595"/>
      <c r="I50" s="208"/>
      <c r="K50" s="543"/>
      <c r="L50" s="244" t="str">
        <f>VLOOKUP(N49,'Titles-authors'!$A:$C,3)</f>
        <v>e-GLOBS: A Complete Service for Stratospheric Payloads up to 15 kg</v>
      </c>
      <c r="M50" s="545"/>
      <c r="N50" s="226"/>
    </row>
    <row r="51" spans="1:14" ht="13.5">
      <c r="A51" s="542">
        <v>0.7152777777777778</v>
      </c>
      <c r="B51" s="87" t="str">
        <f>VLOOKUP(D51,'Titles-authors'!$A:$C,2)</f>
        <v>Jean-Baptiste Renard</v>
      </c>
      <c r="C51" s="580">
        <v>1</v>
      </c>
      <c r="D51" s="126" t="s">
        <v>365</v>
      </c>
      <c r="F51" s="542">
        <v>0.7152777777777778</v>
      </c>
      <c r="G51" s="332" t="str">
        <f>VLOOKUP(I51,'Titles-authors'!$A:$C,2)</f>
        <v>Rainer Kirchhartz</v>
      </c>
      <c r="H51" s="586">
        <v>2</v>
      </c>
      <c r="I51" s="208" t="s">
        <v>438</v>
      </c>
      <c r="K51" s="542">
        <v>0.7152777777777778</v>
      </c>
      <c r="L51" s="276" t="str">
        <f>VLOOKUP(N51,'Titles-authors'!$A:$C,2)</f>
        <v>Piotr Slawecki</v>
      </c>
      <c r="M51" s="546">
        <v>3</v>
      </c>
      <c r="N51" s="226" t="s">
        <v>521</v>
      </c>
    </row>
    <row r="52" spans="1:14" ht="48" customHeight="1">
      <c r="A52" s="543"/>
      <c r="B52" s="88" t="str">
        <f>VLOOKUP(D51,'Titles-authors'!$A:$C,3)</f>
        <v>10 years of Aerosols Measurements under all Kinds of Balloons with the LOAC Instruments</v>
      </c>
      <c r="C52" s="581"/>
      <c r="D52" s="125"/>
      <c r="F52" s="543"/>
      <c r="G52" s="221" t="str">
        <f>VLOOKUP(I51,'Titles-authors'!$A:$C,3)</f>
        <v>MORABA ACTIVITES IN RETROSPECT – MISSIONS DURING PANDEMICS AND EMERGING CAPABILITIES</v>
      </c>
      <c r="H52" s="587"/>
      <c r="I52" s="208"/>
      <c r="K52" s="543"/>
      <c r="L52" s="350" t="str">
        <f>VLOOKUP(N51,'Titles-authors'!$A:$C,3)</f>
        <v>LAUNCH, RECOVER, EVALUATE – PRESENTATION OF A CUSTOM, MULTIFUNCTIONAL SYSTEM FOR TRACKING HIGH ALTITUDE BALLOONS AND LOGGING VARIOUS FLIGHT DATA</v>
      </c>
      <c r="M52" s="547"/>
      <c r="N52" s="226"/>
    </row>
    <row r="53" spans="1:14" ht="13.5">
      <c r="A53" s="542">
        <v>0.7291666666666666</v>
      </c>
      <c r="B53" s="87" t="str">
        <f>VLOOKUP(D53,'Titles-authors'!$A:$C,2)</f>
        <v>Thomas Kuhn</v>
      </c>
      <c r="C53" s="580">
        <v>1</v>
      </c>
      <c r="D53" s="126" t="s">
        <v>510</v>
      </c>
      <c r="F53" s="542">
        <v>0.7291666666666666</v>
      </c>
      <c r="G53" s="222" t="str">
        <f>VLOOKUP(I53,'Titles-authors'!$A:$C,2)</f>
        <v>Hubert Menou</v>
      </c>
      <c r="H53" s="586">
        <v>2</v>
      </c>
      <c r="I53" s="208" t="s">
        <v>372</v>
      </c>
      <c r="K53" s="542">
        <v>0.7291666666666666</v>
      </c>
      <c r="L53" s="276" t="str">
        <f>VLOOKUP(N53,'Titles-authors'!$A:$C,2)</f>
        <v>Mahsa Taheran</v>
      </c>
      <c r="M53" s="546">
        <v>3</v>
      </c>
      <c r="N53" s="226" t="s">
        <v>505</v>
      </c>
    </row>
    <row r="54" spans="1:14" ht="27.75">
      <c r="A54" s="543"/>
      <c r="B54" s="88" t="str">
        <f>VLOOKUP(D53,'Titles-authors'!$A:$C,3)</f>
        <v>Properties of arctic cirrus and their ice particles from in-situ balloon measurements over northern Sweden</v>
      </c>
      <c r="C54" s="581"/>
      <c r="D54" s="125"/>
      <c r="F54" s="543"/>
      <c r="G54" s="221" t="str">
        <f>VLOOKUP(I53,'Titles-authors'!$A:$C,3)</f>
        <v>Managing Constraints for Infeasible Rocket Landing Problems</v>
      </c>
      <c r="H54" s="587"/>
      <c r="I54" s="208"/>
      <c r="K54" s="543"/>
      <c r="L54" s="244" t="str">
        <f>VLOOKUP(N53,'Titles-authors'!$A:$C,3)</f>
        <v>Development of an extensible and flexible flight software for the European Stratospheric Balloon Observatory</v>
      </c>
      <c r="M54" s="547"/>
      <c r="N54" s="226"/>
    </row>
    <row r="55" spans="1:14" ht="13.5">
      <c r="A55" s="542">
        <v>0.7430555555555555</v>
      </c>
      <c r="B55" s="87" t="str">
        <f>VLOOKUP(D55,'Titles-authors'!$A:$C,2)</f>
        <v>Hans Schlager</v>
      </c>
      <c r="C55" s="580">
        <v>1</v>
      </c>
      <c r="D55" s="126" t="s">
        <v>457</v>
      </c>
      <c r="F55" s="542">
        <v>0.7430555555555555</v>
      </c>
      <c r="G55" s="222" t="str">
        <f>VLOOKUP(I55,'Titles-authors'!$A:$C,2)</f>
        <v>Wojciech Klos</v>
      </c>
      <c r="H55" s="586">
        <v>2</v>
      </c>
      <c r="I55" s="208" t="s">
        <v>473</v>
      </c>
      <c r="K55" s="542">
        <v>0.7430555555555555</v>
      </c>
      <c r="L55" s="276" t="e">
        <f>VLOOKUP(N55,'Titles-authors'!$A:$C,2)</f>
        <v>#N/A</v>
      </c>
      <c r="M55" s="546">
        <v>3</v>
      </c>
      <c r="N55" s="226"/>
    </row>
    <row r="56" spans="1:14" ht="27.75">
      <c r="A56" s="543"/>
      <c r="B56" s="88" t="str">
        <f>VLOOKUP(D55,'Titles-authors'!$A:$C,3)</f>
        <v>FIRST DEPLOYMENT OF AN IMPROVED BALLON-BORNE ION MASS SPECTROMETER DURING HEMERA 2021</v>
      </c>
      <c r="C56" s="581"/>
      <c r="D56" s="125"/>
      <c r="F56" s="543"/>
      <c r="G56" s="221" t="str">
        <f>VLOOKUP(I55,'Titles-authors'!$A:$C,3)</f>
        <v>SOUNDING ROCKET FINS/AIRFRAME COMPOSITE MATERIALS – THEORETICAL AND EXPERIMENTAL EVALUATION OF MECHANICAL PROPERTIES</v>
      </c>
      <c r="H56" s="587"/>
      <c r="I56" s="208"/>
      <c r="K56" s="543"/>
      <c r="L56" s="244" t="e">
        <f>VLOOKUP(N55,'Titles-authors'!$A:$C,3)</f>
        <v>#N/A</v>
      </c>
      <c r="M56" s="547"/>
      <c r="N56" s="226"/>
    </row>
    <row r="57" spans="1:8" ht="12.75">
      <c r="A57" s="542"/>
      <c r="B57" s="218"/>
      <c r="C57" s="582"/>
      <c r="D57" s="148"/>
      <c r="F57" s="551"/>
      <c r="G57" s="188"/>
      <c r="H57" s="588"/>
    </row>
    <row r="58" spans="1:8" ht="13.5" thickBot="1">
      <c r="A58" s="585"/>
      <c r="B58" s="219"/>
      <c r="C58" s="583"/>
      <c r="D58" s="149"/>
      <c r="F58" s="593"/>
      <c r="G58" s="189"/>
      <c r="H58" s="589"/>
    </row>
    <row r="59" spans="1:13" ht="12.75">
      <c r="A59" s="554">
        <v>0.7916666666666666</v>
      </c>
      <c r="B59" s="449"/>
      <c r="C59" s="538"/>
      <c r="D59" s="108"/>
      <c r="F59" s="554"/>
      <c r="G59" s="449"/>
      <c r="H59" s="558"/>
      <c r="K59" s="554"/>
      <c r="L59" s="449"/>
      <c r="M59" s="446"/>
    </row>
    <row r="60" spans="1:13" ht="13.5" thickBot="1">
      <c r="A60" s="555"/>
      <c r="B60" s="584"/>
      <c r="C60" s="575"/>
      <c r="D60" s="108"/>
      <c r="F60" s="555"/>
      <c r="G60" s="584"/>
      <c r="H60" s="559"/>
      <c r="K60" s="555"/>
      <c r="L60" s="584"/>
      <c r="M60" s="397"/>
    </row>
  </sheetData>
  <sheetProtection/>
  <mergeCells count="104">
    <mergeCell ref="D35:D36"/>
    <mergeCell ref="D37:D38"/>
    <mergeCell ref="D39:D40"/>
    <mergeCell ref="D41:D42"/>
    <mergeCell ref="D43:D44"/>
    <mergeCell ref="K59:K60"/>
    <mergeCell ref="F37:F38"/>
    <mergeCell ref="F39:F40"/>
    <mergeCell ref="F41:F42"/>
    <mergeCell ref="F43:F44"/>
    <mergeCell ref="L59:M60"/>
    <mergeCell ref="F57:F58"/>
    <mergeCell ref="F59:F60"/>
    <mergeCell ref="F49:F50"/>
    <mergeCell ref="F51:F52"/>
    <mergeCell ref="F53:F54"/>
    <mergeCell ref="F55:F56"/>
    <mergeCell ref="K55:K56"/>
    <mergeCell ref="M55:M56"/>
    <mergeCell ref="H49:H50"/>
    <mergeCell ref="F45:F46"/>
    <mergeCell ref="F47:F48"/>
    <mergeCell ref="H37:H38"/>
    <mergeCell ref="H39:H40"/>
    <mergeCell ref="H41:H42"/>
    <mergeCell ref="H43:H44"/>
    <mergeCell ref="H51:H52"/>
    <mergeCell ref="G45:G46"/>
    <mergeCell ref="H45:H46"/>
    <mergeCell ref="H55:H56"/>
    <mergeCell ref="H57:H58"/>
    <mergeCell ref="G59:G60"/>
    <mergeCell ref="H59:H60"/>
    <mergeCell ref="H47:H48"/>
    <mergeCell ref="H53:H54"/>
    <mergeCell ref="A59:A60"/>
    <mergeCell ref="A53:A54"/>
    <mergeCell ref="A55:A56"/>
    <mergeCell ref="C55:C56"/>
    <mergeCell ref="C53:C54"/>
    <mergeCell ref="B59:B60"/>
    <mergeCell ref="C59:C60"/>
    <mergeCell ref="A57:A58"/>
    <mergeCell ref="A47:A48"/>
    <mergeCell ref="A49:A50"/>
    <mergeCell ref="C49:C50"/>
    <mergeCell ref="C47:C48"/>
    <mergeCell ref="B45:B46"/>
    <mergeCell ref="C57:C58"/>
    <mergeCell ref="A51:A52"/>
    <mergeCell ref="C51:C52"/>
    <mergeCell ref="A10:A11"/>
    <mergeCell ref="C10:C11"/>
    <mergeCell ref="C26:C27"/>
    <mergeCell ref="B30:B34"/>
    <mergeCell ref="A30:A34"/>
    <mergeCell ref="A28:A29"/>
    <mergeCell ref="C28:C29"/>
    <mergeCell ref="A16:A17"/>
    <mergeCell ref="C16:C17"/>
    <mergeCell ref="A22:A23"/>
    <mergeCell ref="A26:A27"/>
    <mergeCell ref="A39:A40"/>
    <mergeCell ref="C35:C36"/>
    <mergeCell ref="A35:A36"/>
    <mergeCell ref="C22:C23"/>
    <mergeCell ref="A24:A25"/>
    <mergeCell ref="C24:C25"/>
    <mergeCell ref="A41:A42"/>
    <mergeCell ref="C45:C46"/>
    <mergeCell ref="A43:A44"/>
    <mergeCell ref="C12:C13"/>
    <mergeCell ref="A12:A13"/>
    <mergeCell ref="A14:A15"/>
    <mergeCell ref="C14:C15"/>
    <mergeCell ref="A37:A38"/>
    <mergeCell ref="C43:C44"/>
    <mergeCell ref="A45:A46"/>
    <mergeCell ref="M39:M40"/>
    <mergeCell ref="K41:K42"/>
    <mergeCell ref="M41:M42"/>
    <mergeCell ref="C37:C38"/>
    <mergeCell ref="C39:C40"/>
    <mergeCell ref="C41:C42"/>
    <mergeCell ref="K51:K52"/>
    <mergeCell ref="M51:M52"/>
    <mergeCell ref="K53:K54"/>
    <mergeCell ref="M53:M54"/>
    <mergeCell ref="K43:K44"/>
    <mergeCell ref="M43:M44"/>
    <mergeCell ref="K45:K46"/>
    <mergeCell ref="L45:L46"/>
    <mergeCell ref="M45:M46"/>
    <mergeCell ref="K47:K48"/>
    <mergeCell ref="B18:B21"/>
    <mergeCell ref="A18:A21"/>
    <mergeCell ref="C18:C21"/>
    <mergeCell ref="D18:D21"/>
    <mergeCell ref="K49:K50"/>
    <mergeCell ref="M49:M50"/>
    <mergeCell ref="M47:M48"/>
    <mergeCell ref="K37:K38"/>
    <mergeCell ref="M37:M38"/>
    <mergeCell ref="K39:K40"/>
  </mergeCells>
  <printOptions/>
  <pageMargins left="0.7086614173228347" right="0.31496062992125984" top="0.7480314960629921" bottom="0.7480314960629921" header="0.31496062992125984" footer="0.31496062992125984"/>
  <pageSetup horizontalDpi="600" verticalDpi="600" orientation="landscape" paperSize="8" scale="75"/>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N67"/>
  <sheetViews>
    <sheetView zoomScalePageLayoutView="0" workbookViewId="0" topLeftCell="A21">
      <selection activeCell="B49" sqref="B49:G49"/>
    </sheetView>
  </sheetViews>
  <sheetFormatPr defaultColWidth="8.8515625" defaultRowHeight="12.75"/>
  <cols>
    <col min="1" max="1" width="6.421875" style="0" customWidth="1"/>
    <col min="2" max="2" width="73.421875" style="0" customWidth="1"/>
    <col min="3" max="4" width="12.28125" style="0" customWidth="1"/>
    <col min="5" max="5" width="1.7109375" style="0" customWidth="1"/>
    <col min="6" max="6" width="6.421875" style="0" customWidth="1"/>
    <col min="7" max="7" width="73.421875" style="135" customWidth="1"/>
    <col min="8" max="9" width="12.28125" style="0" customWidth="1"/>
    <col min="10" max="10" width="1.7109375" style="0" customWidth="1"/>
    <col min="11" max="11" width="6.421875" style="0" customWidth="1"/>
    <col min="12" max="12" width="73.421875" style="135" customWidth="1"/>
    <col min="13" max="13" width="12.28125" style="0" customWidth="1"/>
    <col min="14" max="14" width="9.140625" style="0" customWidth="1"/>
  </cols>
  <sheetData>
    <row r="1" spans="1:11" ht="18">
      <c r="A1" s="66" t="s">
        <v>27</v>
      </c>
      <c r="F1" s="66"/>
      <c r="K1" s="66"/>
    </row>
    <row r="2" ht="13.5" thickBot="1"/>
    <row r="3" spans="1:4" ht="13.5" thickBot="1">
      <c r="A3" s="6" t="s">
        <v>0</v>
      </c>
      <c r="B3" s="89" t="s">
        <v>59</v>
      </c>
      <c r="C3" s="7" t="s">
        <v>28</v>
      </c>
      <c r="D3" s="118"/>
    </row>
    <row r="4" spans="1:4" ht="12.75" customHeight="1" thickBot="1">
      <c r="A4" s="17">
        <v>0.375</v>
      </c>
      <c r="B4" s="92" t="str">
        <f>VLOOKUP(D4,'Titles-authors'!$A:$C,2)</f>
        <v>Nickolay Ivchenko</v>
      </c>
      <c r="C4" s="612">
        <v>1</v>
      </c>
      <c r="D4" s="122" t="s">
        <v>528</v>
      </c>
    </row>
    <row r="5" spans="1:13" ht="28.5" thickBot="1">
      <c r="A5" s="107"/>
      <c r="B5" s="93" t="str">
        <f>VLOOKUP(D4,'Titles-authors'!$A:$C,3)</f>
        <v>Keynote Lecture : "Sounding rockets as a tool for lower thermosphere and ionosphere research".</v>
      </c>
      <c r="C5" s="613"/>
      <c r="D5" s="129"/>
      <c r="F5" s="6" t="s">
        <v>0</v>
      </c>
      <c r="G5" s="136" t="s">
        <v>59</v>
      </c>
      <c r="H5" s="7" t="s">
        <v>28</v>
      </c>
      <c r="I5" s="118"/>
      <c r="K5" s="6" t="s">
        <v>0</v>
      </c>
      <c r="L5" s="136" t="s">
        <v>48</v>
      </c>
      <c r="M5" s="7" t="s">
        <v>28</v>
      </c>
    </row>
    <row r="6" spans="1:14" ht="12.75" customHeight="1">
      <c r="A6" s="98">
        <v>0.3958333333333333</v>
      </c>
      <c r="B6" s="106" t="str">
        <f>VLOOKUP(D6,'Titles-authors'!$A:$C,2)</f>
        <v>Andres Spicher</v>
      </c>
      <c r="C6" s="621">
        <v>1</v>
      </c>
      <c r="D6" s="134" t="s">
        <v>616</v>
      </c>
      <c r="F6" s="96">
        <v>0.3958333333333333</v>
      </c>
      <c r="G6" s="302" t="str">
        <f>VLOOKUP(I6,'Titles-authors'!$A:$C,2)</f>
        <v>Kolbjorn Blix</v>
      </c>
      <c r="H6" s="635">
        <v>2</v>
      </c>
      <c r="I6" s="303" t="s">
        <v>399</v>
      </c>
      <c r="K6" s="98">
        <v>0.3958333333333333</v>
      </c>
      <c r="L6" s="86" t="str">
        <f>VLOOKUP(N6,'Titles-authors'!A:C,2)</f>
        <v>Juergen Blum</v>
      </c>
      <c r="M6" s="560">
        <v>3</v>
      </c>
      <c r="N6" s="124" t="s">
        <v>369</v>
      </c>
    </row>
    <row r="7" spans="1:14" ht="24.75" customHeight="1">
      <c r="A7" s="94"/>
      <c r="B7" s="101" t="str">
        <f>VLOOKUP(D6,'Titles-authors'!$A:$C,3)</f>
        <v>Sounding Rocket Investigation of Multi-scale Density Irregularities in the Cusp Region</v>
      </c>
      <c r="C7" s="617"/>
      <c r="D7" s="130"/>
      <c r="F7" s="94"/>
      <c r="G7" s="304" t="str">
        <f>VLOOKUP(I6,'Titles-authors'!$A:$C,3)</f>
        <v>The Grand Challenge Initiative – CUSP and M/LT projects</v>
      </c>
      <c r="H7" s="631"/>
      <c r="I7" s="305"/>
      <c r="K7" s="94"/>
      <c r="L7" s="85" t="str">
        <f>VLOOKUP(N6,'Titles-authors'!A:C,3)</f>
        <v>The ICAPS TEXUS-56 Flight</v>
      </c>
      <c r="M7" s="561"/>
      <c r="N7" s="124"/>
    </row>
    <row r="8" spans="1:14" ht="13.5">
      <c r="A8" s="96">
        <v>0.40972222222222227</v>
      </c>
      <c r="B8" s="102" t="str">
        <f>VLOOKUP(D8,'Titles-authors'!$A:$C,2)</f>
        <v>Craig Kletzing</v>
      </c>
      <c r="C8" s="616">
        <v>1</v>
      </c>
      <c r="D8" s="134" t="s">
        <v>442</v>
      </c>
      <c r="F8" s="96">
        <v>0.40972222222222227</v>
      </c>
      <c r="G8" s="306" t="str">
        <f>VLOOKUP(I8,'Titles-authors'!$A:$C,2)</f>
        <v>Joe Schafer</v>
      </c>
      <c r="H8" s="630">
        <v>2</v>
      </c>
      <c r="I8" s="303" t="s">
        <v>466</v>
      </c>
      <c r="K8" s="80">
        <v>0.40972222222222227</v>
      </c>
      <c r="L8" s="86" t="str">
        <f>VLOOKUP(N8,'Titles-authors'!A:C,2)</f>
        <v>Jens Teiser</v>
      </c>
      <c r="M8" s="560">
        <v>3</v>
      </c>
      <c r="N8" s="124" t="s">
        <v>434</v>
      </c>
    </row>
    <row r="9" spans="1:14" ht="13.5">
      <c r="A9" s="99"/>
      <c r="B9" s="101" t="str">
        <f>VLOOKUP(D8,'Titles-authors'!$A:$C,3)</f>
        <v>The Tandem Reconnection and Cusp Electrodynamics Reconnaissance Satellites Mission</v>
      </c>
      <c r="C9" s="617"/>
      <c r="D9" s="130"/>
      <c r="F9" s="94"/>
      <c r="G9" s="304" t="str">
        <f>VLOOKUP(I8,'Titles-authors'!$A:$C,3)</f>
        <v>MESOSPHERE / LOWER THERMOSPHERE (M/ LT) SOUNDING ROCKET CAPABILITIES</v>
      </c>
      <c r="H9" s="631"/>
      <c r="I9" s="305"/>
      <c r="K9" s="94"/>
      <c r="L9" s="85" t="str">
        <f>VLOOKUP(N8,'Titles-authors'!A:C,3)</f>
        <v>CHIP – CHARGES IN PLANET FORMATION</v>
      </c>
      <c r="M9" s="561"/>
      <c r="N9" s="124"/>
    </row>
    <row r="10" spans="1:14" ht="13.5">
      <c r="A10" s="96">
        <v>0.4236111111111111</v>
      </c>
      <c r="B10" s="102" t="str">
        <f>VLOOKUP(D10,'Titles-authors'!$A:$C,2)</f>
        <v>Douglas Rowland</v>
      </c>
      <c r="C10" s="616">
        <v>1</v>
      </c>
      <c r="D10" s="134" t="s">
        <v>387</v>
      </c>
      <c r="F10" s="96">
        <v>0.4236111111111111</v>
      </c>
      <c r="G10" s="306" t="str">
        <f>VLOOKUP(I10,'Titles-authors'!$A:$C,2)</f>
        <v>Michael Elsen</v>
      </c>
      <c r="H10" s="630">
        <v>2</v>
      </c>
      <c r="I10" s="303" t="s">
        <v>374</v>
      </c>
      <c r="K10" s="80">
        <v>0.4236111111111111</v>
      </c>
      <c r="L10" s="86" t="str">
        <f>VLOOKUP(N10,'Titles-authors'!A:C,2)</f>
        <v>David Valls Gabaud</v>
      </c>
      <c r="M10" s="560">
        <v>3</v>
      </c>
      <c r="N10" s="124" t="s">
        <v>530</v>
      </c>
    </row>
    <row r="11" spans="1:14" ht="34.5" customHeight="1">
      <c r="A11" s="99"/>
      <c r="B11" s="101" t="str">
        <f>VLOOKUP(D10,'Titles-authors'!$A:$C,3)</f>
        <v>Observations of outflowing ion acceleration mechanisms from the VISIONS-2 sounding rocket (GCI-cusp)</v>
      </c>
      <c r="C11" s="617"/>
      <c r="D11" s="130"/>
      <c r="F11" s="94"/>
      <c r="G11" s="304" t="str">
        <f>VLOOKUP(I10,'Titles-authors'!$A:$C,3)</f>
        <v>Sounding Rockets as a Pathway for Orbital Missions</v>
      </c>
      <c r="H11" s="631"/>
      <c r="I11" s="305"/>
      <c r="K11" s="94"/>
      <c r="L11" s="345" t="str">
        <f>VLOOKUP(N10,'Titles-authors'!A:C,3)</f>
        <v>FIREBall-2: a balloon-borne Multi-Object Spectrograph to analyze the circumgalactic medium at intermediate redshifts</v>
      </c>
      <c r="M11" s="561"/>
      <c r="N11" s="124"/>
    </row>
    <row r="12" spans="1:14" ht="13.5">
      <c r="A12" s="96">
        <v>0.4375</v>
      </c>
      <c r="B12" s="102" t="e">
        <f>VLOOKUP(D12,'Titles-authors'!$A:$C,2)</f>
        <v>#N/A</v>
      </c>
      <c r="C12" s="616">
        <v>1</v>
      </c>
      <c r="D12" s="134"/>
      <c r="F12" s="96">
        <v>0.4375</v>
      </c>
      <c r="G12" s="306" t="str">
        <f>VLOOKUP(I12,'Titles-authors'!$A:$C,2)</f>
        <v>Stefan Kramer</v>
      </c>
      <c r="H12" s="630">
        <v>2</v>
      </c>
      <c r="I12" s="303" t="s">
        <v>393</v>
      </c>
      <c r="K12" s="80">
        <v>0.4375</v>
      </c>
      <c r="L12" s="86" t="str">
        <f>VLOOKUP(N12,'Titles-authors'!A:C,2)</f>
        <v>Philipp Maier</v>
      </c>
      <c r="M12" s="560">
        <v>3</v>
      </c>
      <c r="N12" s="124" t="s">
        <v>480</v>
      </c>
    </row>
    <row r="13" spans="1:14" ht="15" thickBot="1">
      <c r="A13" s="99"/>
      <c r="B13" s="101" t="e">
        <f>VLOOKUP(D12,'Titles-authors'!$A:$C,3)</f>
        <v>#N/A</v>
      </c>
      <c r="C13" s="617"/>
      <c r="D13" s="130"/>
      <c r="F13" s="94"/>
      <c r="G13" s="304" t="str">
        <f>VLOOKUP(I12,'Titles-authors'!$A:$C,3)</f>
        <v>The SubOrbital Express 3 and 4 µg Mission Outlines</v>
      </c>
      <c r="H13" s="631"/>
      <c r="I13" s="305"/>
      <c r="K13" s="94"/>
      <c r="L13" s="351" t="str">
        <f>VLOOKUP(N12,'Titles-authors'!A:C,3)</f>
        <v>Status of the Initiative for a European Stratospheric Balloon Observatory (ESBO) and its first Platform STUDIO</v>
      </c>
      <c r="M13" s="561"/>
      <c r="N13" s="124"/>
    </row>
    <row r="14" spans="1:14" ht="12.75">
      <c r="A14" s="55">
        <v>0.4513888888888889</v>
      </c>
      <c r="B14" s="636" t="s">
        <v>1</v>
      </c>
      <c r="C14" s="556"/>
      <c r="D14" s="108"/>
      <c r="F14" s="55">
        <v>0.4513888888888889</v>
      </c>
      <c r="G14" s="636" t="s">
        <v>1</v>
      </c>
      <c r="H14" s="632"/>
      <c r="I14" s="131"/>
      <c r="K14" s="55">
        <v>0.4513888888888889</v>
      </c>
      <c r="L14" s="636" t="s">
        <v>1</v>
      </c>
      <c r="M14" s="632"/>
      <c r="N14" s="131"/>
    </row>
    <row r="15" spans="1:14" ht="13.5" thickBot="1">
      <c r="A15" s="54"/>
      <c r="B15" s="637"/>
      <c r="C15" s="557"/>
      <c r="D15" s="108"/>
      <c r="F15" s="55"/>
      <c r="G15" s="637"/>
      <c r="H15" s="633"/>
      <c r="I15" s="131"/>
      <c r="K15" s="55"/>
      <c r="L15" s="637"/>
      <c r="M15" s="633"/>
      <c r="N15" s="131"/>
    </row>
    <row r="16" spans="1:14" ht="13.5" customHeight="1">
      <c r="A16" s="95">
        <v>0.47222222222222227</v>
      </c>
      <c r="B16" s="103" t="str">
        <f>VLOOKUP(D16,'Titles-authors'!$A:$C,2)</f>
        <v>Robert Pfaff</v>
      </c>
      <c r="C16" s="621">
        <v>1</v>
      </c>
      <c r="D16" s="134" t="s">
        <v>597</v>
      </c>
      <c r="F16" s="98">
        <v>0.47222222222222227</v>
      </c>
      <c r="G16" s="307" t="str">
        <f>VLOOKUP(I16,'Titles-authors'!$A:$C,2)</f>
        <v>Andreas Schuette</v>
      </c>
      <c r="H16" s="635">
        <v>2</v>
      </c>
      <c r="I16" s="308" t="s">
        <v>396</v>
      </c>
      <c r="K16" s="98">
        <v>0.46527777777777773</v>
      </c>
      <c r="L16" s="242" t="str">
        <f>VLOOKUP(N16,'Titles-authors'!A:C,2)</f>
        <v>Stephane Louvel</v>
      </c>
      <c r="M16" s="634">
        <v>3</v>
      </c>
      <c r="N16" s="242" t="s">
        <v>370</v>
      </c>
    </row>
    <row r="17" spans="1:14" ht="25.5" customHeight="1">
      <c r="A17" s="99"/>
      <c r="B17" s="104" t="str">
        <f>VLOOKUP(D16,'Titles-authors'!$A:$C,3)</f>
        <v>Vertical Profile of Joule Heating Measured in the Auroral Ionosphere below 200 km with Sounding Rocket Probes including Measurements of Neutral Winds</v>
      </c>
      <c r="C17" s="617"/>
      <c r="D17" s="130"/>
      <c r="F17" s="94"/>
      <c r="G17" s="336" t="str">
        <f>VLOOKUP(I16,'Titles-authors'!$A:$C,3)</f>
        <v>A New Orientation for the TEXUS Program</v>
      </c>
      <c r="H17" s="631"/>
      <c r="I17" s="303"/>
      <c r="K17" s="94"/>
      <c r="L17" s="244" t="str">
        <f>VLOOKUP(N16,'Titles-authors'!A:C,3)</f>
        <v>2030: CNES Operational Objectives for Hight Performance Flights with ZPB</v>
      </c>
      <c r="M17" s="547"/>
      <c r="N17" s="310"/>
    </row>
    <row r="18" spans="1:14" ht="13.5">
      <c r="A18" s="96">
        <v>0.4861111111111111</v>
      </c>
      <c r="B18" s="103" t="str">
        <f>VLOOKUP(D18,'Titles-authors'!$A:$C,2)</f>
        <v>Tima Sergienko</v>
      </c>
      <c r="C18" s="616">
        <v>1</v>
      </c>
      <c r="D18" s="134" t="s">
        <v>507</v>
      </c>
      <c r="F18" s="96">
        <v>0.4861111111111111</v>
      </c>
      <c r="G18" s="307" t="str">
        <f>VLOOKUP(I18,'Titles-authors'!$A:$C,2)</f>
        <v>Andreas Schuette</v>
      </c>
      <c r="H18" s="630">
        <v>2</v>
      </c>
      <c r="I18" s="308" t="s">
        <v>404</v>
      </c>
      <c r="K18" s="80">
        <v>0.4791666666666667</v>
      </c>
      <c r="L18" s="245" t="str">
        <f>VLOOKUP(N18,'Titles-authors'!A:C,2)</f>
        <v>Francois Vacher</v>
      </c>
      <c r="M18" s="546">
        <v>3</v>
      </c>
      <c r="N18" s="245" t="s">
        <v>358</v>
      </c>
    </row>
    <row r="19" spans="1:14" ht="27.75" customHeight="1">
      <c r="A19" s="99"/>
      <c r="B19" s="104" t="str">
        <f>VLOOKUP(D18,'Titles-authors'!$A:$C,3)</f>
        <v>3D structure of the barium clouds in the ionosphere during the experiment on April 11, 1967, at Esrange, Sweden</v>
      </c>
      <c r="C19" s="617"/>
      <c r="D19" s="130"/>
      <c r="F19" s="94"/>
      <c r="G19" s="336" t="str">
        <f>VLOOKUP(I18,'Titles-authors'!$A:$C,3)</f>
        <v>Harmonization of the European Sounding Rocket Program</v>
      </c>
      <c r="H19" s="631"/>
      <c r="I19" s="303"/>
      <c r="K19" s="94"/>
      <c r="L19" s="244" t="str">
        <f>VLOOKUP(N18,'Titles-authors'!A:C,3)</f>
        <v>HEMERA - An European Balloon Starting Community</v>
      </c>
      <c r="M19" s="629"/>
      <c r="N19" s="310"/>
    </row>
    <row r="20" spans="1:14" ht="13.5">
      <c r="A20" s="96">
        <v>0.5</v>
      </c>
      <c r="B20" s="103" t="str">
        <f>VLOOKUP(D20,'Titles-authors'!$A:$C,2)</f>
        <v>Yoshihiro Yokoyama</v>
      </c>
      <c r="C20" s="616">
        <v>1</v>
      </c>
      <c r="D20" s="134" t="s">
        <v>447</v>
      </c>
      <c r="F20" s="96">
        <v>0.5</v>
      </c>
      <c r="G20" s="307" t="str">
        <f>VLOOKUP(I20,'Titles-authors'!$A:$C,2)</f>
        <v>Jan Palecka</v>
      </c>
      <c r="H20" s="630">
        <v>2</v>
      </c>
      <c r="I20" s="308" t="s">
        <v>481</v>
      </c>
      <c r="K20" s="80">
        <v>0.4930555555555556</v>
      </c>
      <c r="L20" s="245" t="str">
        <f>VLOOKUP(N20,'Titles-authors'!A:C,2)</f>
        <v>Olle Jansson</v>
      </c>
      <c r="M20" s="546">
        <v>3</v>
      </c>
      <c r="N20" s="245" t="s">
        <v>381</v>
      </c>
    </row>
    <row r="21" spans="1:14" ht="27.75">
      <c r="A21" s="99"/>
      <c r="B21" s="104" t="str">
        <f>VLOOKUP(D20,'Titles-authors'!$A:$C,3)</f>
        <v>Three-dimensional modelling of the artificial barium clouds dynamic: applying to the BROR rocket experiences.</v>
      </c>
      <c r="C21" s="617"/>
      <c r="D21" s="130"/>
      <c r="F21" s="94"/>
      <c r="G21" s="336" t="str">
        <f>VLOOKUP(I20,'Titles-authors'!$A:$C,3)</f>
        <v>Percolating flames in iron suspensions: TEXUS-56 sounding rocket experiment</v>
      </c>
      <c r="H21" s="631"/>
      <c r="I21" s="303"/>
      <c r="K21" s="94"/>
      <c r="L21" s="244" t="str">
        <f>VLOOKUP(N20,'Titles-authors'!A:C,3)</f>
        <v>EUROPEAN STRATOSPHERIC BALLOON OBSERVATORY (ESBO), Gondola </v>
      </c>
      <c r="M21" s="629"/>
      <c r="N21" s="310"/>
    </row>
    <row r="22" spans="1:14" ht="21.75" customHeight="1">
      <c r="A22" s="96">
        <v>0.513888888888889</v>
      </c>
      <c r="B22" s="103" t="str">
        <f>VLOOKUP(D22,'Titles-authors'!$A:$C,2)</f>
        <v>Pål Brekke - Norwegian Space Agency</v>
      </c>
      <c r="C22" s="616">
        <v>1</v>
      </c>
      <c r="D22" s="134" t="s">
        <v>629</v>
      </c>
      <c r="F22" s="96">
        <v>0.513888888888889</v>
      </c>
      <c r="G22" s="307" t="str">
        <f>VLOOKUP(I22,'Titles-authors'!$A:$C,2)</f>
        <v>D. Vitalaru</v>
      </c>
      <c r="H22" s="630">
        <v>2</v>
      </c>
      <c r="I22" s="308" t="s">
        <v>509</v>
      </c>
      <c r="K22" s="80">
        <v>0.5069444444444444</v>
      </c>
      <c r="L22" s="245" t="str">
        <f>VLOOKUP(N22,'Titles-authors'!A:C,2)</f>
        <v>Charles-Antoine Chevrier</v>
      </c>
      <c r="M22" s="546">
        <v>3</v>
      </c>
      <c r="N22" s="245" t="s">
        <v>375</v>
      </c>
    </row>
    <row r="23" spans="1:14" ht="33.75" customHeight="1">
      <c r="A23" s="99"/>
      <c r="B23" s="104" t="str">
        <f>VLOOKUP(D22,'Titles-authors'!$A:$C,3)</f>
        <v>Northern Lights – a Magic Experience - </v>
      </c>
      <c r="C23" s="617"/>
      <c r="D23" s="130"/>
      <c r="F23" s="94"/>
      <c r="G23" s="336" t="str">
        <f>VLOOKUP(I22,'Titles-authors'!$A:$C,3)</f>
        <v>ECRIDA REXUS: 3D PRINTING IN LOW GRAVITY ON BOARD THE RX29 SOUNDING ROCKET</v>
      </c>
      <c r="H23" s="631"/>
      <c r="I23" s="303"/>
      <c r="K23" s="94"/>
      <c r="L23" s="244" t="str">
        <f>VLOOKUP(N22,'Titles-authors'!A:C,3)</f>
        <v>Attitude Control System Architecture of the DICOS mission: Ambitious sub-arcsecond pointing using adaptive optics</v>
      </c>
      <c r="M23" s="629"/>
      <c r="N23" s="310"/>
    </row>
    <row r="24" spans="1:14" ht="13.5">
      <c r="A24" s="96"/>
      <c r="B24" s="638" t="s">
        <v>631</v>
      </c>
      <c r="C24" s="616">
        <v>1</v>
      </c>
      <c r="D24" s="134"/>
      <c r="F24" s="96">
        <v>0.5277777777777778</v>
      </c>
      <c r="G24" s="307" t="str">
        <f>VLOOKUP(I24,'Titles-authors'!$A:$C,2)</f>
        <v>Pablo Gallego Sanmiguel</v>
      </c>
      <c r="H24" s="630">
        <v>2</v>
      </c>
      <c r="I24" s="308" t="s">
        <v>618</v>
      </c>
      <c r="K24" s="80">
        <v>0.5208333333333334</v>
      </c>
      <c r="L24" s="245" t="e">
        <f>VLOOKUP(N24,'Titles-authors'!A:C,2)</f>
        <v>#N/A</v>
      </c>
      <c r="M24" s="546">
        <v>3</v>
      </c>
      <c r="N24" s="245"/>
    </row>
    <row r="25" spans="1:14" ht="49.5" customHeight="1" thickBot="1">
      <c r="A25" s="99"/>
      <c r="B25" s="639"/>
      <c r="C25" s="617"/>
      <c r="D25" s="130"/>
      <c r="F25" s="94"/>
      <c r="G25" s="309" t="str">
        <f>VLOOKUP(I24,'Titles-authors'!$A:$C,3)</f>
        <v>PLD Space Secures the next Steps of MIURA Launches</v>
      </c>
      <c r="H25" s="631"/>
      <c r="I25" s="303"/>
      <c r="K25" s="94"/>
      <c r="L25" s="244" t="e">
        <f>VLOOKUP(N24,'Titles-authors'!A:C,3)</f>
        <v>#N/A</v>
      </c>
      <c r="M25" s="629"/>
      <c r="N25" s="310"/>
    </row>
    <row r="26" spans="1:14" ht="12.75">
      <c r="A26" s="53">
        <v>0.5416666666666666</v>
      </c>
      <c r="B26" s="626" t="s">
        <v>3</v>
      </c>
      <c r="C26" s="608"/>
      <c r="D26" s="42"/>
      <c r="F26" s="597">
        <v>0.5416666666666666</v>
      </c>
      <c r="G26" s="450" t="s">
        <v>3</v>
      </c>
      <c r="H26" s="608"/>
      <c r="I26" s="596"/>
      <c r="K26" s="597">
        <v>0.5347222222222222</v>
      </c>
      <c r="L26" s="450" t="s">
        <v>3</v>
      </c>
      <c r="M26" s="608"/>
      <c r="N26" s="596"/>
    </row>
    <row r="27" spans="1:14" ht="12.75">
      <c r="A27" s="55"/>
      <c r="B27" s="627"/>
      <c r="C27" s="609"/>
      <c r="D27" s="42"/>
      <c r="F27" s="370"/>
      <c r="G27" s="600"/>
      <c r="H27" s="609"/>
      <c r="I27" s="393"/>
      <c r="K27" s="370"/>
      <c r="L27" s="600"/>
      <c r="M27" s="609"/>
      <c r="N27" s="393"/>
    </row>
    <row r="28" spans="1:14" ht="12.75">
      <c r="A28" s="55"/>
      <c r="B28" s="627"/>
      <c r="C28" s="609"/>
      <c r="D28" s="42"/>
      <c r="F28" s="370"/>
      <c r="G28" s="600"/>
      <c r="H28" s="609"/>
      <c r="I28" s="393"/>
      <c r="K28" s="370"/>
      <c r="L28" s="600"/>
      <c r="M28" s="609"/>
      <c r="N28" s="393"/>
    </row>
    <row r="29" spans="1:14" ht="12.75">
      <c r="A29" s="55"/>
      <c r="B29" s="627"/>
      <c r="C29" s="609"/>
      <c r="D29" s="42"/>
      <c r="F29" s="370"/>
      <c r="G29" s="600"/>
      <c r="H29" s="609"/>
      <c r="I29" s="393"/>
      <c r="K29" s="370"/>
      <c r="L29" s="600"/>
      <c r="M29" s="609"/>
      <c r="N29" s="393"/>
    </row>
    <row r="30" spans="1:14" ht="13.5" thickBot="1">
      <c r="A30" s="55"/>
      <c r="B30" s="628"/>
      <c r="C30" s="610"/>
      <c r="D30" s="42"/>
      <c r="F30" s="410"/>
      <c r="G30" s="601"/>
      <c r="H30" s="610"/>
      <c r="I30" s="393"/>
      <c r="K30" s="410"/>
      <c r="L30" s="601"/>
      <c r="M30" s="610"/>
      <c r="N30" s="393"/>
    </row>
    <row r="31" spans="1:9" ht="12.75" customHeight="1">
      <c r="A31" s="622">
        <v>0.59375</v>
      </c>
      <c r="B31" s="91" t="str">
        <f>VLOOKUP(D31,'Titles-authors'!$A:$C,2)</f>
        <v>José González Pérez</v>
      </c>
      <c r="C31" s="614">
        <v>1</v>
      </c>
      <c r="D31" s="122" t="s">
        <v>459</v>
      </c>
      <c r="F31" s="619"/>
      <c r="G31" s="598"/>
      <c r="H31" s="618"/>
      <c r="I31" s="132"/>
    </row>
    <row r="32" spans="1:9" ht="15" thickBot="1">
      <c r="A32" s="615"/>
      <c r="B32" s="100" t="str">
        <f>VLOOKUP(D31,'Titles-authors'!$A:$C,3)</f>
        <v>Keynote lecture: Space, Education and Society</v>
      </c>
      <c r="C32" s="615"/>
      <c r="D32" s="123"/>
      <c r="F32" s="620"/>
      <c r="G32" s="599"/>
      <c r="H32" s="589"/>
      <c r="I32" s="133"/>
    </row>
    <row r="33" spans="1:14" ht="13.5" customHeight="1">
      <c r="A33" s="98">
        <v>0.6145833333333334</v>
      </c>
      <c r="B33" s="311" t="str">
        <f>VLOOKUP(D33,'Titles-authors'!$A:$C,2)</f>
        <v>Bjarne Bergtun</v>
      </c>
      <c r="C33" s="624">
        <v>1</v>
      </c>
      <c r="D33" s="312" t="s">
        <v>378</v>
      </c>
      <c r="F33" s="98">
        <v>0.6145833333333334</v>
      </c>
      <c r="G33" s="207" t="str">
        <f>VLOOKUP(I33,'Titles-authors'!$A:$C,2)</f>
        <v>Michael Gausa</v>
      </c>
      <c r="H33" s="590">
        <v>2</v>
      </c>
      <c r="I33" s="127" t="s">
        <v>498</v>
      </c>
      <c r="K33" s="98">
        <v>0.6145833333333334</v>
      </c>
      <c r="L33" s="87" t="str">
        <f>VLOOKUP(N33,'Titles-authors'!$A:$C,2)</f>
        <v>Mélandie Ghysels-Dubois</v>
      </c>
      <c r="M33" s="580">
        <v>3</v>
      </c>
      <c r="N33" s="126" t="s">
        <v>574</v>
      </c>
    </row>
    <row r="34" spans="1:14" ht="31.5" customHeight="1" thickBot="1">
      <c r="A34" s="94"/>
      <c r="B34" s="313" t="str">
        <f>VLOOKUP(D33,'Titles-authors'!$A:$C,3)</f>
        <v>Fly a Rocket ! - News and Updates from the Third Cycle of the Norwegian-ESA Student Rocket Programme</v>
      </c>
      <c r="C34" s="625"/>
      <c r="D34" s="314"/>
      <c r="F34" s="94"/>
      <c r="G34" s="128" t="str">
        <f>VLOOKUP(I33,'Titles-authors'!$A:$C,3)</f>
        <v>New Projects, Initiatives and Instrument Developments Supporting Research at Andøya Space</v>
      </c>
      <c r="H34" s="591"/>
      <c r="I34" s="127"/>
      <c r="K34" s="94"/>
      <c r="L34" s="88" t="str">
        <f>VLOOKUP(N33,'Titles-authors'!$A:$C,3)</f>
        <v>The Fergusson Project: Fair environmental Research Data Gathering in Upper Troposphere and Lower Stratosphere through Innovative Observations</v>
      </c>
      <c r="M34" s="581"/>
      <c r="N34" s="125"/>
    </row>
    <row r="35" spans="1:14" ht="13.5">
      <c r="A35" s="80">
        <v>0.6284722222222222</v>
      </c>
      <c r="B35" s="311" t="str">
        <f>VLOOKUP(D35,'Titles-authors'!$A:$C,2)</f>
        <v>José González Pérez</v>
      </c>
      <c r="C35" s="624">
        <v>1</v>
      </c>
      <c r="D35" s="312" t="s">
        <v>445</v>
      </c>
      <c r="F35" s="80">
        <v>0.6284722222222222</v>
      </c>
      <c r="G35" s="207" t="str">
        <f>VLOOKUP(I35,'Titles-authors'!$A:$C,2)</f>
        <v>Radoslaw Korczynski</v>
      </c>
      <c r="H35" s="590">
        <v>2</v>
      </c>
      <c r="I35" s="127" t="s">
        <v>519</v>
      </c>
      <c r="K35" s="80">
        <v>0.6284722222222222</v>
      </c>
      <c r="L35" s="87" t="str">
        <f>VLOOKUP(N35,'Titles-authors'!$A:$C,2)</f>
        <v>Emmanuel Riviere</v>
      </c>
      <c r="M35" s="580">
        <v>3</v>
      </c>
      <c r="N35" s="126" t="s">
        <v>444</v>
      </c>
    </row>
    <row r="36" spans="1:14" ht="27.75" customHeight="1" thickBot="1">
      <c r="A36" s="94"/>
      <c r="B36" s="313" t="str">
        <f>VLOOKUP(D35,'Titles-authors'!$A:$C,3)</f>
        <v>FROM SPACE TO MY BACKYARD: BUILDING QUALITY LEARNING FOR CLIMATE, ENVIRONMENT AND SUSTAINABILITY</v>
      </c>
      <c r="C36" s="625"/>
      <c r="D36" s="312"/>
      <c r="F36" s="94"/>
      <c r="G36" s="128" t="str">
        <f>VLOOKUP(I35,'Titles-authors'!$A:$C,3)</f>
        <v>DESIGN PROCESS OF COMPLEX AND RELIABLE TESTING EQUIPMENT FOR EXPERIMENTAL ROCKET ENGINES</v>
      </c>
      <c r="H36" s="591"/>
      <c r="I36" s="127"/>
      <c r="K36" s="94"/>
      <c r="L36" s="88" t="str">
        <f>VLOOKUP(N35,'Titles-authors'!$A:$C,3)</f>
        <v>First overview of equatorial lower stratospheric H2O, CH4 and CO2 measurements by pico-SDLA onboard long duration balloon during the Strateole 2 first scientific campaign</v>
      </c>
      <c r="M36" s="581"/>
      <c r="N36" s="125"/>
    </row>
    <row r="37" spans="1:14" ht="13.5">
      <c r="A37" s="80">
        <v>0.642361111111111</v>
      </c>
      <c r="B37" s="311" t="str">
        <f>VLOOKUP(D37,'Titles-authors'!$A:$C,2)</f>
        <v>James Hutchinson</v>
      </c>
      <c r="C37" s="624">
        <v>1</v>
      </c>
      <c r="D37" s="312" t="s">
        <v>436</v>
      </c>
      <c r="F37" s="80">
        <v>0.642361111111111</v>
      </c>
      <c r="G37" s="207" t="str">
        <f>VLOOKUP(I37,'Titles-authors'!$A:$C,2)</f>
        <v>Erik Storbacka</v>
      </c>
      <c r="H37" s="590">
        <v>2</v>
      </c>
      <c r="I37" s="127" t="s">
        <v>371</v>
      </c>
      <c r="K37" s="80">
        <v>0.642361111111111</v>
      </c>
      <c r="L37" s="87" t="str">
        <f>VLOOKUP(N37,'Titles-authors'!$A:$C,2)</f>
        <v>Michael Gausa</v>
      </c>
      <c r="M37" s="580">
        <v>3</v>
      </c>
      <c r="N37" s="126" t="s">
        <v>497</v>
      </c>
    </row>
    <row r="38" spans="1:14" ht="30" customHeight="1" thickBot="1">
      <c r="A38" s="94"/>
      <c r="B38" s="313" t="str">
        <f>VLOOKUP(D37,'Titles-authors'!$A:$C,3)</f>
        <v>CLEMSON UNIVERSITY STUDENT SPACE PROGRAM: EDUCATING STUDENTS IN THE FIELD OF SPACE PHYSICS</v>
      </c>
      <c r="C38" s="625"/>
      <c r="D38" s="312"/>
      <c r="F38" s="94"/>
      <c r="G38" s="128" t="str">
        <f>VLOOKUP(I37,'Titles-authors'!$A:$C,3)</f>
        <v>Blizzard: Esrange Risk Calculation Software</v>
      </c>
      <c r="H38" s="591"/>
      <c r="I38" s="127"/>
      <c r="K38" s="94"/>
      <c r="L38" s="88" t="str">
        <f>VLOOKUP(N37,'Titles-authors'!$A:$C,3)</f>
        <v>The IceSafari Project: Safer Flights for UAVS and Small Aircrafts, better Understanding of Icing Conditions in Clouds</v>
      </c>
      <c r="M38" s="581"/>
      <c r="N38" s="125"/>
    </row>
    <row r="39" spans="1:14" ht="13.5">
      <c r="A39" s="96">
        <v>0.65625</v>
      </c>
      <c r="B39" s="311" t="str">
        <f>VLOOKUP(D39,'Titles-authors'!$A:$C,2)</f>
        <v>Anastasia Bonidis</v>
      </c>
      <c r="C39" s="624">
        <v>1</v>
      </c>
      <c r="D39" s="312" t="s">
        <v>458</v>
      </c>
      <c r="F39" s="96">
        <v>0.65625</v>
      </c>
      <c r="G39" s="207" t="e">
        <f>VLOOKUP(I39,'Titles-authors'!$A:$C,2)</f>
        <v>#N/A</v>
      </c>
      <c r="H39" s="590">
        <v>2</v>
      </c>
      <c r="I39" s="127"/>
      <c r="K39" s="96">
        <v>0.65625</v>
      </c>
      <c r="L39" s="87" t="str">
        <f>VLOOKUP(N39,'Titles-authors'!$A:$C,2)</f>
        <v>Milena Corcos</v>
      </c>
      <c r="M39" s="580">
        <v>3</v>
      </c>
      <c r="N39" s="126" t="s">
        <v>527</v>
      </c>
    </row>
    <row r="40" spans="1:14" ht="30" customHeight="1" thickBot="1">
      <c r="A40" s="97"/>
      <c r="B40" s="313" t="str">
        <f>VLOOKUP(D39,'Titles-authors'!$A:$C,3)</f>
        <v>AN UMBRELLA ASSOCIATION FOR GERMAN STUDENT TEAMS TO PROMOTE EDUCATION BY STUDENTS FOR STUDENTS</v>
      </c>
      <c r="C40" s="625"/>
      <c r="D40" s="312"/>
      <c r="F40" s="97"/>
      <c r="G40" s="128" t="e">
        <f>VLOOKUP(I39,'Titles-authors'!$A:$C,3)</f>
        <v>#N/A</v>
      </c>
      <c r="H40" s="591"/>
      <c r="I40" s="127"/>
      <c r="K40" s="97"/>
      <c r="L40" s="88" t="str">
        <f>VLOOKUP(N39,'Titles-authors'!$A:$C,3)</f>
        <v>Observation of gravity waves at the tropical tropopause using superpressure balloons</v>
      </c>
      <c r="M40" s="581"/>
      <c r="N40" s="125"/>
    </row>
    <row r="41" spans="1:14" ht="12.75" customHeight="1">
      <c r="A41" s="448">
        <v>0.6701388888888888</v>
      </c>
      <c r="B41" s="412" t="s">
        <v>10</v>
      </c>
      <c r="C41" s="538"/>
      <c r="D41" s="108"/>
      <c r="F41" s="448">
        <v>0.6701388888888888</v>
      </c>
      <c r="G41" s="412" t="s">
        <v>10</v>
      </c>
      <c r="H41" s="538"/>
      <c r="I41" s="108"/>
      <c r="K41" s="448">
        <v>0.6701388888888888</v>
      </c>
      <c r="L41" s="412" t="s">
        <v>10</v>
      </c>
      <c r="M41" s="412"/>
      <c r="N41" s="412"/>
    </row>
    <row r="42" spans="1:14" ht="13.5" thickBot="1">
      <c r="A42" s="410"/>
      <c r="B42" s="623"/>
      <c r="C42" s="575"/>
      <c r="D42" s="108"/>
      <c r="F42" s="410"/>
      <c r="G42" s="623"/>
      <c r="H42" s="575"/>
      <c r="I42" s="108"/>
      <c r="K42" s="410"/>
      <c r="L42" s="623"/>
      <c r="M42" s="623"/>
      <c r="N42" s="623"/>
    </row>
    <row r="43" spans="1:10" ht="12.75">
      <c r="A43" s="645">
        <v>0.6875</v>
      </c>
      <c r="B43" s="640" t="s">
        <v>30</v>
      </c>
      <c r="C43" s="641"/>
      <c r="D43" s="641"/>
      <c r="E43" s="641"/>
      <c r="F43" s="641"/>
      <c r="G43" s="642"/>
      <c r="H43" s="643" t="s">
        <v>43</v>
      </c>
      <c r="I43" s="135"/>
      <c r="J43" s="135"/>
    </row>
    <row r="44" spans="1:10" ht="12.75" customHeight="1">
      <c r="A44" s="644"/>
      <c r="B44" s="604"/>
      <c r="C44" s="604"/>
      <c r="D44" s="604"/>
      <c r="E44" s="604"/>
      <c r="F44" s="604"/>
      <c r="G44" s="604"/>
      <c r="H44" s="644"/>
      <c r="I44" s="135"/>
      <c r="J44" s="135"/>
    </row>
    <row r="45" spans="1:8" ht="12.75">
      <c r="A45" s="644"/>
      <c r="B45" s="604" t="s">
        <v>638</v>
      </c>
      <c r="C45" s="604"/>
      <c r="D45" s="604"/>
      <c r="E45" s="604"/>
      <c r="F45" s="604"/>
      <c r="G45" s="604"/>
      <c r="H45" s="644"/>
    </row>
    <row r="46" spans="1:12" s="346" customFormat="1" ht="12.75" customHeight="1">
      <c r="A46" s="644"/>
      <c r="B46" s="604" t="s">
        <v>587</v>
      </c>
      <c r="C46" s="604"/>
      <c r="D46" s="604"/>
      <c r="E46" s="604"/>
      <c r="F46" s="604"/>
      <c r="G46" s="604"/>
      <c r="H46" s="644"/>
      <c r="L46" s="347"/>
    </row>
    <row r="47" spans="1:8" ht="12.75">
      <c r="A47" s="644"/>
      <c r="B47" s="605" t="s">
        <v>588</v>
      </c>
      <c r="C47" s="606"/>
      <c r="D47" s="606"/>
      <c r="E47" s="606"/>
      <c r="F47" s="606"/>
      <c r="G47" s="607"/>
      <c r="H47" s="644"/>
    </row>
    <row r="48" spans="1:8" ht="12.75">
      <c r="A48" s="644"/>
      <c r="B48" s="604" t="s">
        <v>589</v>
      </c>
      <c r="C48" s="604"/>
      <c r="D48" s="604"/>
      <c r="E48" s="604"/>
      <c r="F48" s="604"/>
      <c r="G48" s="604"/>
      <c r="H48" s="644"/>
    </row>
    <row r="49" spans="1:8" ht="12.75">
      <c r="A49" s="644"/>
      <c r="B49" s="605" t="s">
        <v>545</v>
      </c>
      <c r="C49" s="606"/>
      <c r="D49" s="606"/>
      <c r="E49" s="606"/>
      <c r="F49" s="606"/>
      <c r="G49" s="607"/>
      <c r="H49" s="644"/>
    </row>
    <row r="50" spans="1:8" ht="12.75">
      <c r="A50" s="644"/>
      <c r="B50" s="605" t="s">
        <v>610</v>
      </c>
      <c r="C50" s="606"/>
      <c r="D50" s="606"/>
      <c r="E50" s="606"/>
      <c r="F50" s="606"/>
      <c r="G50" s="607"/>
      <c r="H50" s="644"/>
    </row>
    <row r="51" spans="1:8" ht="12.75">
      <c r="A51" s="644"/>
      <c r="B51" s="604" t="s">
        <v>546</v>
      </c>
      <c r="C51" s="604"/>
      <c r="D51" s="604"/>
      <c r="E51" s="604"/>
      <c r="F51" s="604"/>
      <c r="G51" s="604"/>
      <c r="H51" s="644"/>
    </row>
    <row r="52" spans="1:8" ht="12.75">
      <c r="A52" s="644"/>
      <c r="B52" s="604" t="s">
        <v>547</v>
      </c>
      <c r="C52" s="604"/>
      <c r="D52" s="604"/>
      <c r="E52" s="604"/>
      <c r="F52" s="604"/>
      <c r="G52" s="604"/>
      <c r="H52" s="644"/>
    </row>
    <row r="53" spans="1:8" ht="12.75">
      <c r="A53" s="644"/>
      <c r="B53" s="604" t="s">
        <v>548</v>
      </c>
      <c r="C53" s="604"/>
      <c r="D53" s="604"/>
      <c r="E53" s="604"/>
      <c r="F53" s="604"/>
      <c r="G53" s="604"/>
      <c r="H53" s="644"/>
    </row>
    <row r="54" spans="1:8" ht="12.75">
      <c r="A54" s="644"/>
      <c r="B54" s="604" t="s">
        <v>549</v>
      </c>
      <c r="C54" s="604"/>
      <c r="D54" s="604"/>
      <c r="E54" s="604"/>
      <c r="F54" s="604"/>
      <c r="G54" s="604"/>
      <c r="H54" s="644"/>
    </row>
    <row r="55" spans="1:8" ht="12.75">
      <c r="A55" s="644"/>
      <c r="B55" s="604" t="s">
        <v>550</v>
      </c>
      <c r="C55" s="604"/>
      <c r="D55" s="604"/>
      <c r="E55" s="604"/>
      <c r="F55" s="604"/>
      <c r="G55" s="604"/>
      <c r="H55" s="644"/>
    </row>
    <row r="56" spans="1:8" ht="12.75">
      <c r="A56" s="644"/>
      <c r="B56" s="604" t="s">
        <v>551</v>
      </c>
      <c r="C56" s="611"/>
      <c r="D56" s="611"/>
      <c r="E56" s="611"/>
      <c r="F56" s="611"/>
      <c r="G56" s="611"/>
      <c r="H56" s="644"/>
    </row>
    <row r="57" spans="1:12" s="1" customFormat="1" ht="12.75">
      <c r="A57" s="644"/>
      <c r="B57" s="604" t="s">
        <v>543</v>
      </c>
      <c r="C57" s="604"/>
      <c r="D57" s="604"/>
      <c r="E57" s="604"/>
      <c r="F57" s="604"/>
      <c r="G57" s="604"/>
      <c r="H57" s="644"/>
      <c r="L57" s="264"/>
    </row>
    <row r="58" spans="1:8" ht="12.75">
      <c r="A58" s="644"/>
      <c r="B58" s="604" t="s">
        <v>544</v>
      </c>
      <c r="C58" s="604"/>
      <c r="D58" s="604"/>
      <c r="E58" s="604"/>
      <c r="F58" s="604"/>
      <c r="G58" s="604"/>
      <c r="H58" s="644"/>
    </row>
    <row r="59" spans="1:8" ht="12.75">
      <c r="A59" s="644"/>
      <c r="B59" s="604" t="s">
        <v>552</v>
      </c>
      <c r="C59" s="611"/>
      <c r="D59" s="611"/>
      <c r="E59" s="611"/>
      <c r="F59" s="611"/>
      <c r="G59" s="611"/>
      <c r="H59" s="644"/>
    </row>
    <row r="60" spans="1:8" ht="13.5" customHeight="1">
      <c r="A60" s="644"/>
      <c r="B60" s="604" t="s">
        <v>553</v>
      </c>
      <c r="C60" s="611"/>
      <c r="D60" s="611"/>
      <c r="E60" s="611"/>
      <c r="F60" s="611"/>
      <c r="G60" s="611"/>
      <c r="H60" s="644"/>
    </row>
    <row r="61" spans="1:12" s="1" customFormat="1" ht="12.75">
      <c r="A61" s="644"/>
      <c r="B61" s="604" t="s">
        <v>554</v>
      </c>
      <c r="C61" s="611"/>
      <c r="D61" s="611"/>
      <c r="E61" s="611"/>
      <c r="F61" s="611"/>
      <c r="G61" s="611"/>
      <c r="H61" s="644"/>
      <c r="L61" s="264"/>
    </row>
    <row r="62" spans="1:12" s="1" customFormat="1" ht="12.75">
      <c r="A62" s="644"/>
      <c r="B62" s="604" t="s">
        <v>567</v>
      </c>
      <c r="C62" s="611"/>
      <c r="D62" s="611"/>
      <c r="E62" s="611"/>
      <c r="F62" s="611"/>
      <c r="G62" s="611"/>
      <c r="H62" s="644"/>
      <c r="L62" s="264"/>
    </row>
    <row r="63" spans="1:12" s="1" customFormat="1" ht="13.5" thickBot="1">
      <c r="A63" s="644"/>
      <c r="B63"/>
      <c r="C63"/>
      <c r="D63"/>
      <c r="E63"/>
      <c r="F63"/>
      <c r="G63" s="135"/>
      <c r="H63" s="644"/>
      <c r="L63" s="264"/>
    </row>
    <row r="64" spans="1:12" s="1" customFormat="1" ht="12.75">
      <c r="A64" s="644"/>
      <c r="B64" s="412"/>
      <c r="C64" s="445"/>
      <c r="D64" s="445"/>
      <c r="E64" s="445"/>
      <c r="F64" s="445"/>
      <c r="G64" s="446"/>
      <c r="H64" s="644"/>
      <c r="L64" s="264"/>
    </row>
    <row r="65" spans="2:7" ht="12.75">
      <c r="B65" s="395"/>
      <c r="C65" s="396"/>
      <c r="D65" s="396"/>
      <c r="E65" s="396"/>
      <c r="F65" s="396"/>
      <c r="G65" s="397"/>
    </row>
    <row r="66" spans="1:7" ht="12.75">
      <c r="A66" s="602" t="s">
        <v>47</v>
      </c>
      <c r="B66" s="11"/>
      <c r="C66" s="11"/>
      <c r="D66" s="11"/>
      <c r="E66" s="11"/>
      <c r="F66" s="11"/>
      <c r="G66" s="11"/>
    </row>
    <row r="67" ht="13.5" thickBot="1">
      <c r="A67" s="603"/>
    </row>
  </sheetData>
  <sheetProtection/>
  <mergeCells count="96">
    <mergeCell ref="B51:G51"/>
    <mergeCell ref="B57:G57"/>
    <mergeCell ref="A41:A42"/>
    <mergeCell ref="B41:B42"/>
    <mergeCell ref="C41:C42"/>
    <mergeCell ref="G41:G42"/>
    <mergeCell ref="A43:A64"/>
    <mergeCell ref="B55:G55"/>
    <mergeCell ref="B62:G62"/>
    <mergeCell ref="B58:G58"/>
    <mergeCell ref="B60:G60"/>
    <mergeCell ref="C12:C13"/>
    <mergeCell ref="G14:G15"/>
    <mergeCell ref="B43:G43"/>
    <mergeCell ref="H39:H40"/>
    <mergeCell ref="B48:G48"/>
    <mergeCell ref="H33:H34"/>
    <mergeCell ref="H43:H64"/>
    <mergeCell ref="B56:G56"/>
    <mergeCell ref="B59:G59"/>
    <mergeCell ref="B64:G65"/>
    <mergeCell ref="H8:H9"/>
    <mergeCell ref="M6:M7"/>
    <mergeCell ref="M8:M9"/>
    <mergeCell ref="M10:M11"/>
    <mergeCell ref="M12:M13"/>
    <mergeCell ref="L14:L15"/>
    <mergeCell ref="M14:M15"/>
    <mergeCell ref="H6:H7"/>
    <mergeCell ref="H12:H13"/>
    <mergeCell ref="B14:B15"/>
    <mergeCell ref="C24:C25"/>
    <mergeCell ref="C22:C23"/>
    <mergeCell ref="C20:C21"/>
    <mergeCell ref="C16:C17"/>
    <mergeCell ref="C18:C19"/>
    <mergeCell ref="B24:B25"/>
    <mergeCell ref="N41:N42"/>
    <mergeCell ref="F41:F42"/>
    <mergeCell ref="M16:M17"/>
    <mergeCell ref="H16:H17"/>
    <mergeCell ref="H18:H19"/>
    <mergeCell ref="H20:H21"/>
    <mergeCell ref="M20:M21"/>
    <mergeCell ref="K41:K42"/>
    <mergeCell ref="M24:M25"/>
    <mergeCell ref="M39:M40"/>
    <mergeCell ref="M22:M23"/>
    <mergeCell ref="M18:M19"/>
    <mergeCell ref="H22:H23"/>
    <mergeCell ref="H10:H11"/>
    <mergeCell ref="C33:C34"/>
    <mergeCell ref="H41:H42"/>
    <mergeCell ref="L41:L42"/>
    <mergeCell ref="H24:H25"/>
    <mergeCell ref="M26:M30"/>
    <mergeCell ref="H14:H15"/>
    <mergeCell ref="A31:A32"/>
    <mergeCell ref="M41:M42"/>
    <mergeCell ref="H35:H36"/>
    <mergeCell ref="B45:G45"/>
    <mergeCell ref="C35:C36"/>
    <mergeCell ref="B26:B30"/>
    <mergeCell ref="C37:C38"/>
    <mergeCell ref="C39:C40"/>
    <mergeCell ref="B44:G44"/>
    <mergeCell ref="C4:C5"/>
    <mergeCell ref="C31:C32"/>
    <mergeCell ref="C14:C15"/>
    <mergeCell ref="C8:C9"/>
    <mergeCell ref="C10:C11"/>
    <mergeCell ref="H31:H32"/>
    <mergeCell ref="F31:F32"/>
    <mergeCell ref="C26:C30"/>
    <mergeCell ref="G26:G30"/>
    <mergeCell ref="C6:C7"/>
    <mergeCell ref="A66:A67"/>
    <mergeCell ref="B54:G54"/>
    <mergeCell ref="B52:G52"/>
    <mergeCell ref="B49:G49"/>
    <mergeCell ref="B53:G53"/>
    <mergeCell ref="H26:H30"/>
    <mergeCell ref="B61:G61"/>
    <mergeCell ref="B47:G47"/>
    <mergeCell ref="B46:G46"/>
    <mergeCell ref="B50:G50"/>
    <mergeCell ref="N26:N30"/>
    <mergeCell ref="F26:F30"/>
    <mergeCell ref="I26:I30"/>
    <mergeCell ref="M33:M34"/>
    <mergeCell ref="M35:M36"/>
    <mergeCell ref="M37:M38"/>
    <mergeCell ref="H37:H38"/>
    <mergeCell ref="G31:G32"/>
    <mergeCell ref="K26:K30"/>
    <mergeCell ref="L26:L30"/>
  </mergeCells>
  <printOptions/>
  <pageMargins left="0.7086614173228347" right="0.31496062992125984" top="0.7480314960629921" bottom="0.5511811023622047" header="0.31496062992125984" footer="0.3149606299212598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3:L26"/>
  <sheetViews>
    <sheetView zoomScale="140" zoomScaleNormal="140" zoomScalePageLayoutView="0" workbookViewId="0" topLeftCell="A1">
      <selection activeCell="A1" sqref="A1"/>
    </sheetView>
  </sheetViews>
  <sheetFormatPr defaultColWidth="8.8515625" defaultRowHeight="12.75"/>
  <cols>
    <col min="1" max="1" width="52.8515625" style="0" customWidth="1"/>
  </cols>
  <sheetData>
    <row r="3" spans="1:12" ht="18">
      <c r="A3" s="646" t="s">
        <v>541</v>
      </c>
      <c r="B3" s="647"/>
      <c r="C3" s="647"/>
      <c r="D3" s="647"/>
      <c r="E3" s="647"/>
      <c r="F3" s="647"/>
      <c r="G3" s="647"/>
      <c r="H3" s="647"/>
      <c r="I3" s="647"/>
      <c r="J3" s="647"/>
      <c r="K3" s="647"/>
      <c r="L3" s="647"/>
    </row>
    <row r="6" spans="1:4" ht="12.75">
      <c r="A6" s="227"/>
      <c r="C6" s="227"/>
      <c r="D6" s="227"/>
    </row>
    <row r="7" ht="12.75">
      <c r="C7" s="37"/>
    </row>
    <row r="8" spans="1:4" ht="12.75">
      <c r="A8" s="250" t="s">
        <v>16</v>
      </c>
      <c r="C8" s="250"/>
      <c r="D8" s="337"/>
    </row>
    <row r="9" spans="3:4" ht="12.75">
      <c r="C9" s="37"/>
      <c r="D9" s="37"/>
    </row>
    <row r="10" spans="1:7" ht="12.75">
      <c r="A10" s="251" t="s">
        <v>4</v>
      </c>
      <c r="C10" s="251"/>
      <c r="D10" s="251"/>
      <c r="E10" s="251"/>
      <c r="G10" s="33"/>
    </row>
    <row r="11" spans="3:4" ht="12.75">
      <c r="C11" s="37"/>
      <c r="D11" s="37"/>
    </row>
    <row r="12" spans="1:10" ht="12.75">
      <c r="A12" s="252" t="s">
        <v>573</v>
      </c>
      <c r="B12" s="39"/>
      <c r="C12" s="252" t="s">
        <v>115</v>
      </c>
      <c r="D12" s="252" t="s">
        <v>123</v>
      </c>
      <c r="E12" s="252" t="s">
        <v>125</v>
      </c>
      <c r="F12" s="252" t="s">
        <v>127</v>
      </c>
      <c r="G12" s="337"/>
      <c r="I12" s="228"/>
      <c r="J12" s="228"/>
    </row>
    <row r="13" spans="3:5" ht="12.75">
      <c r="C13" s="37"/>
      <c r="D13" s="37"/>
      <c r="E13" s="37"/>
    </row>
    <row r="14" spans="1:4" ht="12.75">
      <c r="A14" s="253" t="s">
        <v>24</v>
      </c>
      <c r="B14" s="38"/>
      <c r="C14" s="253"/>
      <c r="D14" s="337"/>
    </row>
    <row r="15" spans="3:5" ht="12.75">
      <c r="C15" s="37"/>
      <c r="D15" s="37"/>
      <c r="E15" s="37"/>
    </row>
    <row r="16" spans="1:11" ht="13.5" thickBot="1">
      <c r="A16" s="338" t="s">
        <v>25</v>
      </c>
      <c r="C16" s="338" t="s">
        <v>95</v>
      </c>
      <c r="D16" s="338"/>
      <c r="E16" s="355"/>
      <c r="F16" s="355"/>
      <c r="G16" s="216"/>
      <c r="H16" s="216"/>
      <c r="I16" s="216"/>
      <c r="J16" s="35"/>
      <c r="K16" s="35"/>
    </row>
    <row r="17" spans="3:5" ht="12.75">
      <c r="C17" s="37"/>
      <c r="D17" s="37"/>
      <c r="E17" s="37"/>
    </row>
    <row r="18" spans="1:9" ht="12.75">
      <c r="A18" s="339" t="s">
        <v>542</v>
      </c>
      <c r="C18" s="340" t="s">
        <v>199</v>
      </c>
      <c r="D18" s="340" t="s">
        <v>204</v>
      </c>
      <c r="E18" s="340" t="s">
        <v>207</v>
      </c>
      <c r="F18" s="340" t="s">
        <v>235</v>
      </c>
      <c r="G18" s="340" t="s">
        <v>269</v>
      </c>
      <c r="H18" s="340" t="s">
        <v>104</v>
      </c>
      <c r="I18" s="340" t="s">
        <v>611</v>
      </c>
    </row>
    <row r="19" spans="3:5" ht="12.75">
      <c r="C19" s="37"/>
      <c r="D19" s="37"/>
      <c r="E19" s="37"/>
    </row>
    <row r="20" spans="1:6" ht="12.75">
      <c r="A20" s="262" t="s">
        <v>22</v>
      </c>
      <c r="C20" s="341" t="s">
        <v>306</v>
      </c>
      <c r="D20" s="262" t="s">
        <v>165</v>
      </c>
      <c r="E20" s="262"/>
      <c r="F20" s="337"/>
    </row>
    <row r="21" spans="3:10" ht="12.75">
      <c r="C21" s="37"/>
      <c r="D21" s="37"/>
      <c r="E21" s="37"/>
      <c r="J21" s="272"/>
    </row>
    <row r="22" spans="1:6" ht="12.75">
      <c r="A22" s="229" t="s">
        <v>26</v>
      </c>
      <c r="C22" s="229" t="s">
        <v>221</v>
      </c>
      <c r="D22" s="229" t="s">
        <v>254</v>
      </c>
      <c r="E22" s="229" t="s">
        <v>90</v>
      </c>
      <c r="F22" s="229"/>
    </row>
    <row r="24" spans="1:4" ht="12.75">
      <c r="A24" s="230" t="s">
        <v>11</v>
      </c>
      <c r="C24" s="230" t="s">
        <v>77</v>
      </c>
      <c r="D24" s="356"/>
    </row>
    <row r="26" spans="1:4" ht="12.75">
      <c r="A26" s="263" t="s">
        <v>15</v>
      </c>
      <c r="B26" s="261"/>
      <c r="C26" s="263"/>
      <c r="D26" s="204"/>
    </row>
  </sheetData>
  <sheetProtection/>
  <mergeCells count="1">
    <mergeCell ref="A3:L3"/>
  </mergeCells>
  <printOptions/>
  <pageMargins left="0.75" right="0.75" top="1" bottom="1"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N40"/>
  <sheetViews>
    <sheetView tabSelected="1" zoomScale="120" zoomScaleNormal="120" zoomScalePageLayoutView="0" workbookViewId="0" topLeftCell="A1">
      <selection activeCell="A1" sqref="A1"/>
    </sheetView>
  </sheetViews>
  <sheetFormatPr defaultColWidth="8.8515625" defaultRowHeight="12.75"/>
  <cols>
    <col min="1" max="1" width="6.421875" style="0" customWidth="1"/>
    <col min="2" max="2" width="73.421875" style="162" customWidth="1"/>
    <col min="3" max="3" width="12.28125" style="168" customWidth="1"/>
    <col min="4" max="4" width="12.28125" style="0" customWidth="1"/>
    <col min="5" max="5" width="1.421875" style="0" customWidth="1"/>
    <col min="6" max="6" width="6.421875" style="0" customWidth="1"/>
    <col min="7" max="7" width="73.421875" style="167" customWidth="1"/>
    <col min="8" max="8" width="12.28125" style="170" customWidth="1"/>
    <col min="9" max="9" width="12.28125" style="0" customWidth="1"/>
    <col min="10" max="10" width="1.7109375" style="147" customWidth="1"/>
    <col min="11" max="11" width="6.421875" style="0" customWidth="1"/>
    <col min="12" max="12" width="73.421875" style="162" customWidth="1"/>
    <col min="13" max="13" width="12.28125" style="170" customWidth="1"/>
    <col min="14" max="14" width="12.28125" style="0" customWidth="1"/>
  </cols>
  <sheetData>
    <row r="1" spans="1:6" ht="18">
      <c r="A1" s="66" t="s">
        <v>27</v>
      </c>
      <c r="F1" s="66"/>
    </row>
    <row r="2" ht="13.5" thickBot="1">
      <c r="D2" s="1"/>
    </row>
    <row r="3" spans="1:13" ht="15" thickBot="1">
      <c r="A3" s="7" t="s">
        <v>0</v>
      </c>
      <c r="B3" s="164" t="s">
        <v>60</v>
      </c>
      <c r="C3" s="169" t="s">
        <v>28</v>
      </c>
      <c r="D3" s="118"/>
      <c r="E3" s="148"/>
      <c r="J3" s="148"/>
      <c r="K3" s="118"/>
      <c r="L3" s="175"/>
      <c r="M3" s="109"/>
    </row>
    <row r="4" spans="1:13" ht="15" thickBot="1">
      <c r="A4" s="17">
        <v>0.375</v>
      </c>
      <c r="B4" s="111" t="str">
        <f>VLOOKUP(D4,'Titles-authors'!$A:$C,2)</f>
        <v>Ruth Hemmersbach</v>
      </c>
      <c r="C4" s="570">
        <v>1</v>
      </c>
      <c r="D4" s="69" t="s">
        <v>525</v>
      </c>
      <c r="E4" s="149"/>
      <c r="F4" s="149"/>
      <c r="G4" s="162"/>
      <c r="J4"/>
      <c r="K4" s="118"/>
      <c r="L4" s="175"/>
      <c r="M4" s="109"/>
    </row>
    <row r="5" spans="1:14" ht="30.75" customHeight="1" thickBot="1">
      <c r="A5" s="18"/>
      <c r="B5" s="156" t="str">
        <f>VLOOKUP(D4,'Titles-authors'!$A:$C,3)</f>
        <v>Why do we need Sounding Rockets?</v>
      </c>
      <c r="C5" s="570"/>
      <c r="D5" s="153"/>
      <c r="E5" s="150"/>
      <c r="F5" s="7" t="s">
        <v>0</v>
      </c>
      <c r="G5" s="164" t="s">
        <v>60</v>
      </c>
      <c r="H5" s="169" t="s">
        <v>28</v>
      </c>
      <c r="J5" s="150"/>
      <c r="K5" s="7" t="s">
        <v>0</v>
      </c>
      <c r="L5" s="164" t="s">
        <v>60</v>
      </c>
      <c r="M5" s="169" t="s">
        <v>28</v>
      </c>
      <c r="N5" s="237"/>
    </row>
    <row r="6" spans="1:14" s="1" customFormat="1" ht="13.5">
      <c r="A6" s="155">
        <v>0.3958333333333333</v>
      </c>
      <c r="B6" s="110" t="str">
        <f>VLOOKUP(D6,'Titles-authors'!$A:$C,2)</f>
        <v>Markus Wehland</v>
      </c>
      <c r="C6" s="649">
        <v>1</v>
      </c>
      <c r="D6" s="142" t="s">
        <v>406</v>
      </c>
      <c r="E6" s="148"/>
      <c r="F6" s="154">
        <v>0.3958333333333333</v>
      </c>
      <c r="G6" s="223" t="str">
        <f>VLOOKUP(I6,'Titles-authors'!$A:$C,2)</f>
        <v>Maria Ångerman</v>
      </c>
      <c r="H6" s="635">
        <v>2</v>
      </c>
      <c r="I6" s="316" t="s">
        <v>450</v>
      </c>
      <c r="J6" s="148"/>
      <c r="K6" s="140">
        <v>0.3958333333333333</v>
      </c>
      <c r="L6" s="326" t="str">
        <f>VLOOKUP(N6,'Titles-authors'!$A:$C,2)</f>
        <v>Stéphanie Venel</v>
      </c>
      <c r="M6" s="648">
        <v>3</v>
      </c>
      <c r="N6" s="327" t="s">
        <v>581</v>
      </c>
    </row>
    <row r="7" spans="1:14" s="49" customFormat="1" ht="13.5">
      <c r="A7" s="157"/>
      <c r="B7" s="165" t="str">
        <f>VLOOKUP(D6,'Titles-authors'!$A:$C,3)</f>
        <v>CANCER CELLS IN FLIGHT: LESSONS LEARNT FROM TEXUS 52-54</v>
      </c>
      <c r="C7" s="649"/>
      <c r="D7" s="159"/>
      <c r="E7" s="158"/>
      <c r="F7" s="157"/>
      <c r="G7" s="224" t="str">
        <f>VLOOKUP(I6,'Titles-authors'!$A:$C,3)</f>
        <v>Shared Payload Module for small-sized Microgravity Experiments</v>
      </c>
      <c r="H7" s="631"/>
      <c r="I7" s="317"/>
      <c r="J7" s="158"/>
      <c r="K7" s="160"/>
      <c r="L7" s="328" t="str">
        <f>VLOOKUP(N6,'Titles-authors'!$A:$C,3)</f>
        <v>The CNES Super Pressure Balloon System deployed for Strateole-2 Programme</v>
      </c>
      <c r="M7" s="648"/>
      <c r="N7" s="327"/>
    </row>
    <row r="8" spans="1:14" s="1" customFormat="1" ht="13.5">
      <c r="A8" s="155">
        <v>0.40972222222222227</v>
      </c>
      <c r="B8" s="166" t="str">
        <f>VLOOKUP(D8,'Titles-authors'!$A:$C,2)</f>
        <v>Herbert Schulz</v>
      </c>
      <c r="C8" s="653">
        <v>1</v>
      </c>
      <c r="D8" s="139" t="s">
        <v>366</v>
      </c>
      <c r="E8" s="148"/>
      <c r="F8" s="155">
        <v>0.40972222222222227</v>
      </c>
      <c r="G8" s="225" t="str">
        <f>VLOOKUP(I8,'Titles-authors'!$A:$C,2)</f>
        <v>Marcus Lindh</v>
      </c>
      <c r="H8" s="630">
        <v>2</v>
      </c>
      <c r="I8" s="318" t="s">
        <v>407</v>
      </c>
      <c r="J8" s="148"/>
      <c r="K8" s="138">
        <v>0.40972222222222227</v>
      </c>
      <c r="L8" s="326" t="str">
        <f>VLOOKUP(N8,'Titles-authors'!$A:$C,2)</f>
        <v>Stefano Del Sordo</v>
      </c>
      <c r="M8" s="648">
        <v>3</v>
      </c>
      <c r="N8" s="327" t="s">
        <v>483</v>
      </c>
    </row>
    <row r="9" spans="1:14" s="49" customFormat="1" ht="27.75">
      <c r="A9" s="157"/>
      <c r="B9" s="165" t="str">
        <f>VLOOKUP(D8,'Titles-authors'!$A:$C,3)</f>
        <v>Integrative OMICS analysis under conditions of Microgravity</v>
      </c>
      <c r="C9" s="653"/>
      <c r="D9" s="159"/>
      <c r="E9" s="158"/>
      <c r="F9" s="157"/>
      <c r="G9" s="224" t="str">
        <f>VLOOKUP(I8,'Titles-authors'!$A:$C,3)</f>
        <v>TECHNICAL IMPLEMENTATION OF ARLES-II MICROGRAVITY EXPERIMENT ON SUBORBITAL EXPRESS</v>
      </c>
      <c r="H9" s="631"/>
      <c r="I9" s="317"/>
      <c r="J9" s="158"/>
      <c r="K9" s="160"/>
      <c r="L9" s="343" t="str">
        <f>VLOOKUP(N8,'Titles-authors'!$A:$C,3)</f>
        <v>The BADGER prototype on board of a stratospheric balloon flight in the frame of the HEMERA programme</v>
      </c>
      <c r="M9" s="648"/>
      <c r="N9" s="327"/>
    </row>
    <row r="10" spans="1:14" s="1" customFormat="1" ht="13.5">
      <c r="A10" s="155">
        <v>0.4236111111111111</v>
      </c>
      <c r="B10" s="166" t="str">
        <f>VLOOKUP(D10,'Titles-authors'!$A:$C,2)</f>
        <v>Hergen Oltmann</v>
      </c>
      <c r="C10" s="653">
        <v>1</v>
      </c>
      <c r="D10" s="139" t="s">
        <v>398</v>
      </c>
      <c r="E10" s="148"/>
      <c r="F10" s="155">
        <v>0.4236111111111111</v>
      </c>
      <c r="G10" s="225" t="str">
        <f>VLOOKUP(I10,'Titles-authors'!$A:$C,2)</f>
        <v>Paloma Maestro Redondo</v>
      </c>
      <c r="H10" s="630">
        <v>2</v>
      </c>
      <c r="I10" s="318" t="s">
        <v>516</v>
      </c>
      <c r="J10" s="148"/>
      <c r="K10" s="138">
        <v>0.4236111111111111</v>
      </c>
      <c r="L10" s="326" t="str">
        <f>VLOOKUP(N10,'Titles-authors'!$A:$C,2)</f>
        <v>Tiago Martins</v>
      </c>
      <c r="M10" s="648">
        <v>3</v>
      </c>
      <c r="N10" s="327" t="s">
        <v>472</v>
      </c>
    </row>
    <row r="11" spans="1:14" s="49" customFormat="1" ht="27.75">
      <c r="A11" s="157"/>
      <c r="B11" s="165" t="str">
        <f>VLOOKUP(D10,'Titles-authors'!$A:$C,3)</f>
        <v>THE TEXUS 57 SOUNDING ROCKET MISSION - A BUNCH OF NEW EXPERIMENTS</v>
      </c>
      <c r="C11" s="653"/>
      <c r="D11" s="159"/>
      <c r="E11" s="158"/>
      <c r="F11" s="157"/>
      <c r="G11" s="224" t="str">
        <f>VLOOKUP(I10,'Titles-authors'!$A:$C,3)</f>
        <v>ASTER: Developing an Attitude Controlled Platform to Achieve Microgravity for Low-Cost Experiments</v>
      </c>
      <c r="H11" s="631"/>
      <c r="I11" s="317"/>
      <c r="J11" s="158"/>
      <c r="K11" s="160"/>
      <c r="L11" s="328" t="str">
        <f>VLOOKUP(N10,'Titles-authors'!$A:$C,3)</f>
        <v>BEXUS 31: SYNTHETIC-APERTURE RADAR USING AN INFLATABLE ANTENNA – SARIA</v>
      </c>
      <c r="M11" s="648"/>
      <c r="N11" s="327"/>
    </row>
    <row r="12" spans="1:14" s="1" customFormat="1" ht="13.5">
      <c r="A12" s="155">
        <v>0.4375</v>
      </c>
      <c r="B12" s="166" t="e">
        <f>VLOOKUP(D12,'Titles-authors'!$A:$C,2)</f>
        <v>#N/A</v>
      </c>
      <c r="C12" s="653">
        <v>1</v>
      </c>
      <c r="D12" s="139"/>
      <c r="E12" s="148"/>
      <c r="F12" s="155">
        <v>0.4375</v>
      </c>
      <c r="G12" s="225" t="str">
        <f>VLOOKUP(I12,'Titles-authors'!$A:$C,2)</f>
        <v>Jan Wolf</v>
      </c>
      <c r="H12" s="630">
        <v>2</v>
      </c>
      <c r="I12" s="318" t="s">
        <v>478</v>
      </c>
      <c r="J12" s="148"/>
      <c r="K12" s="138">
        <v>0.4375</v>
      </c>
      <c r="L12" s="326" t="str">
        <f>VLOOKUP(N12,'Titles-authors'!$A:$C,2)</f>
        <v>Dagmara Stasiowska</v>
      </c>
      <c r="M12" s="648">
        <v>3</v>
      </c>
      <c r="N12" s="327" t="s">
        <v>416</v>
      </c>
    </row>
    <row r="13" spans="1:14" s="49" customFormat="1" ht="27" thickBot="1">
      <c r="A13" s="157"/>
      <c r="B13" s="165" t="e">
        <f>VLOOKUP(D12,'Titles-authors'!$A:$C,3)</f>
        <v>#N/A</v>
      </c>
      <c r="C13" s="653"/>
      <c r="D13" s="159"/>
      <c r="E13" s="158"/>
      <c r="F13" s="157"/>
      <c r="G13" s="224" t="str">
        <f>VLOOKUP(I12,'Titles-authors'!$A:$C,3)</f>
        <v>ELECTRONICS AND SENSOR SUBSYSTEM DESIGN FOR DAEDALUS 2 ON REXUS 29</v>
      </c>
      <c r="H13" s="631"/>
      <c r="I13" s="317"/>
      <c r="J13" s="158"/>
      <c r="K13" s="160"/>
      <c r="L13" s="344" t="str">
        <f>VLOOKUP(N12,'Titles-authors'!$A:$C,3)</f>
        <v>Design, simulate, launch, repeat - insights and recommendations for performing stratospheric research using lightweight high altitude balloons </v>
      </c>
      <c r="M13" s="648"/>
      <c r="N13" s="327"/>
    </row>
    <row r="14" spans="1:14" ht="12.75">
      <c r="A14" s="22">
        <v>0.4513888888888889</v>
      </c>
      <c r="B14" s="636" t="s">
        <v>1</v>
      </c>
      <c r="C14" s="450"/>
      <c r="D14" s="113"/>
      <c r="E14" s="132"/>
      <c r="F14" s="22">
        <v>0.4513888888888889</v>
      </c>
      <c r="G14" s="636" t="s">
        <v>1</v>
      </c>
      <c r="H14" s="450"/>
      <c r="I14" s="113"/>
      <c r="J14" s="132"/>
      <c r="K14" s="22">
        <v>0.4513888888888889</v>
      </c>
      <c r="L14" s="636" t="s">
        <v>1</v>
      </c>
      <c r="M14" s="113"/>
      <c r="N14" s="113"/>
    </row>
    <row r="15" spans="1:14" ht="13.5" thickBot="1">
      <c r="A15" s="23"/>
      <c r="B15" s="637"/>
      <c r="C15" s="601"/>
      <c r="D15" s="115"/>
      <c r="E15" s="133"/>
      <c r="F15" s="23"/>
      <c r="G15" s="637"/>
      <c r="H15" s="601"/>
      <c r="I15" s="115"/>
      <c r="J15" s="133"/>
      <c r="K15" s="23"/>
      <c r="L15" s="637"/>
      <c r="M15" s="277"/>
      <c r="N15" s="115"/>
    </row>
    <row r="16" spans="1:14" ht="13.5">
      <c r="A16" s="17">
        <v>0.46527777777777773</v>
      </c>
      <c r="B16" s="111" t="str">
        <f>VLOOKUP(D16,'Titles-authors'!$A:$C,2)</f>
        <v>Ingrid Mann</v>
      </c>
      <c r="C16" s="69">
        <v>1</v>
      </c>
      <c r="D16" s="69" t="s">
        <v>461</v>
      </c>
      <c r="E16" s="133"/>
      <c r="F16" s="231"/>
      <c r="G16" s="232"/>
      <c r="H16" s="233"/>
      <c r="I16" s="234"/>
      <c r="J16" s="133"/>
      <c r="K16" s="138"/>
      <c r="L16" s="218"/>
      <c r="M16" s="661"/>
      <c r="N16" s="235"/>
    </row>
    <row r="17" spans="1:14" ht="30" customHeight="1" thickBot="1">
      <c r="A17" s="18"/>
      <c r="B17" s="156" t="str">
        <f>VLOOKUP(D16,'Titles-authors'!$A:$C,3)</f>
        <v>Keynote lecture: Space and Atmospheric Studies from the Arctic: Sounding Rockets and Remote Observations</v>
      </c>
      <c r="C17" s="315"/>
      <c r="D17" s="153"/>
      <c r="E17" s="133"/>
      <c r="F17" s="231"/>
      <c r="G17" s="232"/>
      <c r="H17" s="233"/>
      <c r="I17" s="234"/>
      <c r="J17" s="133"/>
      <c r="K17" s="160"/>
      <c r="L17" s="219"/>
      <c r="M17" s="662"/>
      <c r="N17" s="236"/>
    </row>
    <row r="18" spans="1:14" s="1" customFormat="1" ht="15" thickBot="1">
      <c r="A18" s="140">
        <v>0.4861111111111111</v>
      </c>
      <c r="B18" s="90" t="str">
        <f>VLOOKUP(D18,'Titles-authors'!$A:$C,2)</f>
        <v>Tristan Staszak</v>
      </c>
      <c r="C18" s="279">
        <v>1</v>
      </c>
      <c r="D18" s="141" t="s">
        <v>392</v>
      </c>
      <c r="E18" s="148"/>
      <c r="F18" s="140">
        <v>0.4861111111111111</v>
      </c>
      <c r="G18" s="110" t="str">
        <f>VLOOKUP(I18,'Titles-authors'!$A:$C,2)</f>
        <v>Julien Record</v>
      </c>
      <c r="H18" s="649">
        <v>2</v>
      </c>
      <c r="I18" s="142" t="s">
        <v>462</v>
      </c>
      <c r="J18" s="148"/>
      <c r="K18" s="140">
        <v>0.4861111111111111</v>
      </c>
      <c r="L18" s="326" t="str">
        <f>VLOOKUP(N18,'Titles-authors'!$A:$C,2)</f>
        <v>Uma Cladellas Sanjuan</v>
      </c>
      <c r="M18" s="648">
        <v>3</v>
      </c>
      <c r="N18" s="327" t="s">
        <v>496</v>
      </c>
    </row>
    <row r="19" spans="1:14" s="49" customFormat="1" ht="28.5" customHeight="1" thickBot="1">
      <c r="A19" s="160"/>
      <c r="B19" s="105" t="str">
        <f>VLOOKUP(D18,'Titles-authors'!$A:$C,3)</f>
        <v>PMWE – the first sounding rocket project to study Polar Mesosphere Winter Echoes</v>
      </c>
      <c r="C19" s="275"/>
      <c r="D19" s="161"/>
      <c r="E19" s="158"/>
      <c r="F19" s="160"/>
      <c r="G19" s="165" t="str">
        <f>VLOOKUP(I18,'Titles-authors'!$A:$C,3)</f>
        <v>HIGH RESOLUTION MICROSCOPY AND DEEP GENE EXPRESSION PROFILING TO FIND THE T CELL GRAVISENSOR</v>
      </c>
      <c r="H19" s="649"/>
      <c r="I19" s="159"/>
      <c r="J19" s="158"/>
      <c r="K19" s="160"/>
      <c r="L19" s="343" t="str">
        <f>VLOOKUP(N18,'Titles-authors'!$A:$C,3)</f>
        <v>PROJECT ALMA: ATMOSPHERIC RESEARCH AND PARTICLE COUNTER BASIS FOR FUTURE BALLOON MISSIONS</v>
      </c>
      <c r="M19" s="648"/>
      <c r="N19" s="327"/>
    </row>
    <row r="20" spans="1:14" s="1" customFormat="1" ht="15" thickBot="1">
      <c r="A20" s="138">
        <v>0.5</v>
      </c>
      <c r="B20" s="90" t="str">
        <f>VLOOKUP(D20,'Titles-authors'!$A:$C,2)</f>
        <v>Philipp Seither</v>
      </c>
      <c r="C20" s="279">
        <v>1</v>
      </c>
      <c r="D20" s="141" t="s">
        <v>380</v>
      </c>
      <c r="E20" s="148"/>
      <c r="F20" s="138">
        <v>0.5</v>
      </c>
      <c r="G20" s="110" t="str">
        <f>VLOOKUP(I20,'Titles-authors'!$A:$C,2)</f>
        <v>Barbara Szaflarska</v>
      </c>
      <c r="H20" s="649">
        <v>2</v>
      </c>
      <c r="I20" s="142" t="s">
        <v>418</v>
      </c>
      <c r="J20" s="148"/>
      <c r="K20" s="138">
        <v>0.5</v>
      </c>
      <c r="L20" s="326" t="str">
        <f>VLOOKUP(N20,'Titles-authors'!$A:$C,2)</f>
        <v>Mateusz Zalasiewicz</v>
      </c>
      <c r="M20" s="648">
        <v>3</v>
      </c>
      <c r="N20" s="327" t="s">
        <v>506</v>
      </c>
    </row>
    <row r="21" spans="1:14" s="49" customFormat="1" ht="27.75" customHeight="1" thickBot="1">
      <c r="A21" s="160"/>
      <c r="B21" s="105" t="str">
        <f>VLOOKUP(D20,'Titles-authors'!$A:$C,3)</f>
        <v>Rocket-borne Plasma Measurements During Polar Mesosphere Winter Echoes</v>
      </c>
      <c r="C21" s="275"/>
      <c r="D21" s="161"/>
      <c r="E21" s="158"/>
      <c r="F21" s="160"/>
      <c r="G21" s="165" t="str">
        <f>VLOOKUP(I20,'Titles-authors'!$A:$C,3)</f>
        <v>How stratospheric balloons can help us adapt to space conditions – evaluation of subcosmic environment’s influence on neuroblastoma and fibroblast cells</v>
      </c>
      <c r="H21" s="649"/>
      <c r="I21" s="159"/>
      <c r="J21" s="158"/>
      <c r="K21" s="160"/>
      <c r="L21" s="343" t="str">
        <f>VLOOKUP(N20,'Titles-authors'!$A:$C,3)</f>
        <v>Mission Analysis of BAMMsat-on-BEXUS: a Student-Designed Miniaturised Space Laboratory Prototype Flown on the BEXUS30 Stratospheric Balloon</v>
      </c>
      <c r="M21" s="648"/>
      <c r="N21" s="327"/>
    </row>
    <row r="22" spans="1:14" s="1" customFormat="1" ht="15" thickBot="1">
      <c r="A22" s="138">
        <v>0.513888888888889</v>
      </c>
      <c r="B22" s="90" t="str">
        <f>VLOOKUP(D22,'Titles-authors'!$A:$C,2)</f>
        <v>Tristan Staszak</v>
      </c>
      <c r="C22" s="279">
        <v>1</v>
      </c>
      <c r="D22" s="141" t="s">
        <v>410</v>
      </c>
      <c r="E22" s="148"/>
      <c r="F22" s="138">
        <v>0.513888888888889</v>
      </c>
      <c r="G22" s="110" t="str">
        <f>VLOOKUP(I22,'Titles-authors'!$A:$C,2)</f>
        <v>Raphael Roth</v>
      </c>
      <c r="H22" s="649">
        <v>2</v>
      </c>
      <c r="I22" s="142" t="s">
        <v>439</v>
      </c>
      <c r="J22" s="148"/>
      <c r="K22" s="138">
        <v>0.513888888888889</v>
      </c>
      <c r="L22" s="326" t="str">
        <f>VLOOKUP(N22,'Titles-authors'!$A:$C,2)</f>
        <v>Aurelien Hugon</v>
      </c>
      <c r="M22" s="648">
        <v>3</v>
      </c>
      <c r="N22" s="327" t="s">
        <v>413</v>
      </c>
    </row>
    <row r="23" spans="1:14" s="49" customFormat="1" ht="28.5" customHeight="1" thickBot="1">
      <c r="A23" s="160"/>
      <c r="B23" s="105" t="str">
        <f>VLOOKUP(D22,'Titles-authors'!$A:$C,3)</f>
        <v>IN SITU STUDIES OF SMALL-SCALE STRUCTURES INSIDE POLAR MESOSPHERE WINTER ECHOES </v>
      </c>
      <c r="C23" s="275"/>
      <c r="D23" s="161"/>
      <c r="E23" s="158"/>
      <c r="F23" s="160"/>
      <c r="G23" s="165" t="str">
        <f>VLOOKUP(I22,'Titles-authors'!$A:$C,3)</f>
        <v>EXPERIMENT ON OUTLIVING MICROORGANISMS UNDER STRATOSPHERIC ENVIRONMENT (EOSTRE)</v>
      </c>
      <c r="H23" s="649"/>
      <c r="I23" s="159"/>
      <c r="J23" s="158"/>
      <c r="K23" s="160"/>
      <c r="L23" s="328" t="str">
        <f>VLOOKUP(N22,'Titles-authors'!$A:$C,3)</f>
        <v>EXOMARS RSP HIGH ALTITUDE DROP TESTS FROM STRATOSPHERIC BALLOONS</v>
      </c>
      <c r="M23" s="648"/>
      <c r="N23" s="327"/>
    </row>
    <row r="24" spans="1:14" s="1" customFormat="1" ht="15" thickBot="1">
      <c r="A24" s="138">
        <v>0.5277777777777778</v>
      </c>
      <c r="B24" s="90" t="str">
        <f>VLOOKUP(D24,'Titles-authors'!$A:$C,2)</f>
        <v>Ralf Latteck</v>
      </c>
      <c r="C24" s="279">
        <v>1</v>
      </c>
      <c r="D24" s="141" t="s">
        <v>390</v>
      </c>
      <c r="E24" s="148"/>
      <c r="F24" s="138">
        <v>0.5277777777777778</v>
      </c>
      <c r="G24" s="110" t="str">
        <f>VLOOKUP(I24,'Titles-authors'!$A:$C,2)</f>
        <v>Mateusz Grzybowski</v>
      </c>
      <c r="H24" s="649">
        <v>2</v>
      </c>
      <c r="I24" s="142" t="s">
        <v>518</v>
      </c>
      <c r="J24" s="148"/>
      <c r="K24" s="138">
        <v>0.5277777777777778</v>
      </c>
      <c r="L24" s="326" t="str">
        <f>VLOOKUP(N24,'Titles-authors'!$A:$C,2)</f>
        <v>Sebastien Payan</v>
      </c>
      <c r="M24" s="648">
        <v>3</v>
      </c>
      <c r="N24" s="327" t="s">
        <v>411</v>
      </c>
    </row>
    <row r="25" spans="1:14" s="49" customFormat="1" ht="18.75" customHeight="1" thickBot="1">
      <c r="A25" s="160"/>
      <c r="B25" s="105" t="str">
        <f>VLOOKUP(D24,'Titles-authors'!$A:$C,3)</f>
        <v>High spatiotemporal radar observation of the polar summer mesosphere using MAARSY</v>
      </c>
      <c r="C25" s="275"/>
      <c r="D25" s="161"/>
      <c r="E25" s="158"/>
      <c r="F25" s="160"/>
      <c r="G25" s="165" t="str">
        <f>VLOOKUP(I24,'Titles-authors'!$A:$C,3)</f>
        <v>BEXUS30 Stardust - Investigation of Microbes in the Stratosphere</v>
      </c>
      <c r="H25" s="649"/>
      <c r="I25" s="159"/>
      <c r="J25" s="158"/>
      <c r="K25" s="160"/>
      <c r="L25" s="328" t="str">
        <f>VLOOKUP(N24,'Titles-authors'!$A:$C,3)</f>
        <v>HEMERA data portal on AERIS: data and services for European scientific balloon experiments</v>
      </c>
      <c r="M25" s="648"/>
      <c r="N25" s="327"/>
    </row>
    <row r="26" spans="1:14" ht="13.5">
      <c r="A26" s="22">
        <v>0.5416666666666666</v>
      </c>
      <c r="B26" s="450" t="s">
        <v>3</v>
      </c>
      <c r="C26" s="650"/>
      <c r="D26" s="144"/>
      <c r="E26" s="147"/>
      <c r="F26" s="22">
        <v>0.5416666666666666</v>
      </c>
      <c r="G26" s="113" t="s">
        <v>3</v>
      </c>
      <c r="H26" s="239"/>
      <c r="I26" s="273"/>
      <c r="K26" s="22">
        <v>0.5416666666666666</v>
      </c>
      <c r="L26" s="450" t="s">
        <v>3</v>
      </c>
      <c r="M26" s="36"/>
      <c r="N26" s="36"/>
    </row>
    <row r="27" spans="1:14" ht="12.75">
      <c r="A27" s="143"/>
      <c r="B27" s="600"/>
      <c r="C27" s="651"/>
      <c r="D27" s="45"/>
      <c r="E27" s="149"/>
      <c r="F27" s="143"/>
      <c r="G27" s="117"/>
      <c r="H27" s="45"/>
      <c r="I27" s="45"/>
      <c r="J27" s="149"/>
      <c r="K27" s="143"/>
      <c r="L27" s="600"/>
      <c r="M27" s="31"/>
      <c r="N27" s="31"/>
    </row>
    <row r="28" spans="1:14" ht="12.75">
      <c r="A28" s="21"/>
      <c r="B28" s="600"/>
      <c r="C28" s="651"/>
      <c r="D28" s="145"/>
      <c r="E28" s="150"/>
      <c r="F28" s="21"/>
      <c r="G28" s="117"/>
      <c r="H28" s="145"/>
      <c r="I28" s="145"/>
      <c r="J28" s="150"/>
      <c r="K28" s="21"/>
      <c r="L28" s="600"/>
      <c r="M28" s="31"/>
      <c r="N28" s="31"/>
    </row>
    <row r="29" spans="1:14" ht="13.5" thickBot="1">
      <c r="A29" s="20"/>
      <c r="B29" s="600"/>
      <c r="C29" s="652"/>
      <c r="D29" s="146"/>
      <c r="E29" s="150"/>
      <c r="F29" s="20"/>
      <c r="G29" s="277"/>
      <c r="H29" s="146"/>
      <c r="I29" s="146"/>
      <c r="J29" s="150"/>
      <c r="K29" s="20"/>
      <c r="L29" s="601"/>
      <c r="M29" s="28"/>
      <c r="N29" s="28"/>
    </row>
    <row r="30" spans="1:11" ht="13.5">
      <c r="A30" s="240">
        <v>0.59375</v>
      </c>
      <c r="B30" s="281" t="s">
        <v>44</v>
      </c>
      <c r="C30" s="657"/>
      <c r="E30" s="151"/>
      <c r="F30" s="238"/>
      <c r="G30" s="656"/>
      <c r="H30" s="394"/>
      <c r="J30" s="132"/>
      <c r="K30" s="238"/>
    </row>
    <row r="31" spans="1:11" ht="12.75">
      <c r="A31" s="75"/>
      <c r="B31" s="280"/>
      <c r="C31" s="658"/>
      <c r="E31" s="151"/>
      <c r="F31" s="238"/>
      <c r="G31" s="656"/>
      <c r="H31" s="394"/>
      <c r="J31" s="151"/>
      <c r="K31" s="238"/>
    </row>
    <row r="32" spans="1:11" ht="12.75">
      <c r="A32" s="137"/>
      <c r="B32" s="280"/>
      <c r="C32" s="658"/>
      <c r="E32" s="151"/>
      <c r="F32" s="118"/>
      <c r="G32" s="656"/>
      <c r="H32" s="394"/>
      <c r="J32" s="151"/>
      <c r="K32" s="118"/>
    </row>
    <row r="33" spans="1:11" ht="12.75">
      <c r="A33" s="137"/>
      <c r="B33" s="280"/>
      <c r="C33" s="658"/>
      <c r="E33" s="151"/>
      <c r="F33" s="118"/>
      <c r="G33" s="656"/>
      <c r="H33" s="394"/>
      <c r="J33" s="151"/>
      <c r="K33" s="118"/>
    </row>
    <row r="34" spans="1:11" ht="12.75">
      <c r="A34" s="137"/>
      <c r="B34" s="654"/>
      <c r="C34" s="659"/>
      <c r="E34" s="152"/>
      <c r="F34" s="118"/>
      <c r="G34" s="656"/>
      <c r="H34" s="394"/>
      <c r="J34" s="152"/>
      <c r="K34" s="118"/>
    </row>
    <row r="35" spans="1:11" ht="12.75">
      <c r="A35" s="137"/>
      <c r="B35" s="654"/>
      <c r="C35" s="659"/>
      <c r="E35" s="152"/>
      <c r="F35" s="118"/>
      <c r="G35" s="656"/>
      <c r="H35" s="394"/>
      <c r="J35" s="152"/>
      <c r="K35" s="118"/>
    </row>
    <row r="36" spans="1:11" ht="12.75">
      <c r="A36" s="137"/>
      <c r="B36" s="654"/>
      <c r="C36" s="659"/>
      <c r="E36" s="152"/>
      <c r="F36" s="118"/>
      <c r="G36" s="656"/>
      <c r="H36" s="394"/>
      <c r="J36" s="152"/>
      <c r="K36" s="118"/>
    </row>
    <row r="37" spans="1:11" ht="12.75">
      <c r="A37" s="137"/>
      <c r="B37" s="654"/>
      <c r="C37" s="659"/>
      <c r="E37" s="152"/>
      <c r="F37" s="118"/>
      <c r="G37" s="656"/>
      <c r="H37" s="394"/>
      <c r="J37" s="152"/>
      <c r="K37" s="118"/>
    </row>
    <row r="38" spans="1:11" ht="12.75">
      <c r="A38" s="137"/>
      <c r="B38" s="654"/>
      <c r="C38" s="659"/>
      <c r="E38" s="152"/>
      <c r="F38" s="118"/>
      <c r="G38" s="656"/>
      <c r="H38" s="394"/>
      <c r="J38" s="152"/>
      <c r="K38" s="118"/>
    </row>
    <row r="39" spans="1:11" ht="13.5" thickBot="1">
      <c r="A39" s="241">
        <v>0.75</v>
      </c>
      <c r="B39" s="655"/>
      <c r="C39" s="660"/>
      <c r="E39" s="152"/>
      <c r="F39" s="238"/>
      <c r="G39" s="656"/>
      <c r="H39" s="394"/>
      <c r="J39" s="152"/>
      <c r="K39" s="238"/>
    </row>
    <row r="40" ht="12.75">
      <c r="K40" s="1"/>
    </row>
  </sheetData>
  <sheetProtection/>
  <mergeCells count="35">
    <mergeCell ref="B14:B15"/>
    <mergeCell ref="G14:G15"/>
    <mergeCell ref="B26:B29"/>
    <mergeCell ref="M16:M17"/>
    <mergeCell ref="L14:L15"/>
    <mergeCell ref="M6:M7"/>
    <mergeCell ref="M8:M9"/>
    <mergeCell ref="M10:M11"/>
    <mergeCell ref="M12:M13"/>
    <mergeCell ref="L26:L29"/>
    <mergeCell ref="C4:C5"/>
    <mergeCell ref="H22:H23"/>
    <mergeCell ref="H20:H21"/>
    <mergeCell ref="M24:M25"/>
    <mergeCell ref="H24:H25"/>
    <mergeCell ref="B34:B39"/>
    <mergeCell ref="G30:G39"/>
    <mergeCell ref="H30:H39"/>
    <mergeCell ref="C30:C33"/>
    <mergeCell ref="C34:C39"/>
    <mergeCell ref="C6:C7"/>
    <mergeCell ref="C8:C9"/>
    <mergeCell ref="C10:C11"/>
    <mergeCell ref="C12:C13"/>
    <mergeCell ref="H10:H11"/>
    <mergeCell ref="H8:H9"/>
    <mergeCell ref="H6:H7"/>
    <mergeCell ref="H14:H15"/>
    <mergeCell ref="M18:M19"/>
    <mergeCell ref="M20:M21"/>
    <mergeCell ref="H18:H19"/>
    <mergeCell ref="C26:C29"/>
    <mergeCell ref="H12:H13"/>
    <mergeCell ref="C14:C15"/>
    <mergeCell ref="M22:M23"/>
  </mergeCells>
  <printOptions/>
  <pageMargins left="0.7086614173228346" right="0.31496062992125984" top="0.7480314960629921" bottom="0.5511811023622047"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N60"/>
  <sheetViews>
    <sheetView zoomScale="150" zoomScaleNormal="150" zoomScalePageLayoutView="0" workbookViewId="0" topLeftCell="G32">
      <selection activeCell="I40" sqref="I40"/>
    </sheetView>
  </sheetViews>
  <sheetFormatPr defaultColWidth="8.8515625" defaultRowHeight="12.75"/>
  <cols>
    <col min="1" max="1" width="6.421875" style="0" customWidth="1"/>
    <col min="2" max="2" width="73.421875" style="162" customWidth="1"/>
    <col min="3" max="4" width="12.28125" style="162" customWidth="1"/>
    <col min="5" max="5" width="1.7109375" style="0" customWidth="1"/>
    <col min="6" max="6" width="6.421875" style="0" customWidth="1"/>
    <col min="7" max="7" width="73.421875" style="162" customWidth="1"/>
    <col min="8" max="9" width="12.28125" style="162" customWidth="1"/>
    <col min="10" max="10" width="1.7109375" style="0" customWidth="1"/>
    <col min="11" max="11" width="6.421875" style="0" customWidth="1"/>
    <col min="12" max="12" width="73.421875" style="162" customWidth="1"/>
    <col min="13" max="14" width="12.28125" style="162" customWidth="1"/>
  </cols>
  <sheetData>
    <row r="1" spans="1:11" ht="18">
      <c r="A1" s="66">
        <v>163</v>
      </c>
      <c r="F1" s="66"/>
      <c r="K1" s="66"/>
    </row>
    <row r="2" ht="13.5" thickBot="1"/>
    <row r="3" spans="1:9" ht="15.75" thickBot="1">
      <c r="A3" s="7" t="s">
        <v>0</v>
      </c>
      <c r="B3" s="282" t="s">
        <v>61</v>
      </c>
      <c r="C3" s="176" t="s">
        <v>28</v>
      </c>
      <c r="D3" s="171"/>
      <c r="F3" s="1"/>
      <c r="G3" s="163"/>
      <c r="H3" s="163"/>
      <c r="I3" s="175"/>
    </row>
    <row r="4" spans="1:9" ht="15" thickBot="1">
      <c r="A4" s="17">
        <v>0.375</v>
      </c>
      <c r="B4" s="111" t="str">
        <f>VLOOKUP(D4,'Titles-authors'!$A:$C,2)</f>
        <v>Carlo Iorio</v>
      </c>
      <c r="C4" s="667">
        <v>1</v>
      </c>
      <c r="D4" s="114" t="s">
        <v>529</v>
      </c>
      <c r="F4" s="118"/>
      <c r="G4" s="175"/>
      <c r="H4" s="175"/>
      <c r="I4" s="175"/>
    </row>
    <row r="5" spans="1:14" s="35" customFormat="1" ht="33.75" customHeight="1" thickBot="1">
      <c r="A5" s="178"/>
      <c r="B5" s="179" t="str">
        <f>VLOOKUP(D4,'Titles-authors'!$A:$C,3)</f>
        <v>Keynote Lecture : Advanced Research on Liquid Evaporation in Space: A Sounding Rocket Experiment</v>
      </c>
      <c r="C5" s="668"/>
      <c r="D5" s="180"/>
      <c r="F5" s="7" t="s">
        <v>0</v>
      </c>
      <c r="G5" s="282" t="s">
        <v>61</v>
      </c>
      <c r="H5" s="176" t="s">
        <v>28</v>
      </c>
      <c r="I5" s="162"/>
      <c r="K5" s="7" t="s">
        <v>0</v>
      </c>
      <c r="L5" s="282" t="s">
        <v>61</v>
      </c>
      <c r="M5" s="176" t="s">
        <v>28</v>
      </c>
      <c r="N5" s="162"/>
    </row>
    <row r="6" spans="1:14" ht="16.5" customHeight="1">
      <c r="A6" s="154">
        <v>0.3958333333333333</v>
      </c>
      <c r="B6" s="223" t="str">
        <f>VLOOKUP(D6,'Titles-authors'!$A:$C,2)</f>
        <v>Tina Sorgenfrei</v>
      </c>
      <c r="C6" s="665">
        <v>1</v>
      </c>
      <c r="D6" s="246" t="s">
        <v>482</v>
      </c>
      <c r="F6" s="154">
        <v>0.3958333333333333</v>
      </c>
      <c r="G6" s="278" t="str">
        <f>VLOOKUP(I6,'Titles-authors'!$A:$C,2)</f>
        <v>Kiyoumars Abdoly</v>
      </c>
      <c r="H6" s="586">
        <v>2</v>
      </c>
      <c r="I6" s="208" t="s">
        <v>403</v>
      </c>
      <c r="K6" s="154">
        <v>0.3958333333333333</v>
      </c>
      <c r="L6" s="87" t="str">
        <f>VLOOKUP(N6,'Titles-authors'!$A:$C,2)</f>
        <v>Igor Hoerner</v>
      </c>
      <c r="M6" s="580">
        <v>3</v>
      </c>
      <c r="N6" s="126" t="s">
        <v>382</v>
      </c>
    </row>
    <row r="7" spans="1:14" s="35" customFormat="1" ht="30.75" customHeight="1" thickBot="1">
      <c r="A7" s="157"/>
      <c r="B7" s="224" t="str">
        <f>VLOOKUP(D6,'Titles-authors'!$A:$C,3)</f>
        <v>In-situ Observation of particle interface interactions in a transparent melt</v>
      </c>
      <c r="C7" s="666"/>
      <c r="D7" s="247"/>
      <c r="F7" s="157"/>
      <c r="G7" s="221" t="str">
        <f>VLOOKUP(I6,'Titles-authors'!$A:$C,3)</f>
        <v>Development of four new Experiments for Texus 57 Sounding rocket from System engineering aspects</v>
      </c>
      <c r="H7" s="587"/>
      <c r="I7" s="208"/>
      <c r="K7" s="157"/>
      <c r="L7" s="88" t="str">
        <f>VLOOKUP(N6,'Titles-authors'!$A:$C,3)</f>
        <v>Atomic Oxygen Measurements on Sounding Rockets using Solid Electrolyte FIPEX Sensors: First Flight Results from the PMWE Mission</v>
      </c>
      <c r="M7" s="581"/>
      <c r="N7" s="125"/>
    </row>
    <row r="8" spans="1:14" ht="18.75" customHeight="1">
      <c r="A8" s="155">
        <v>0.40972222222222227</v>
      </c>
      <c r="B8" s="223" t="str">
        <f>VLOOKUP(D8,'Titles-authors'!$A:$C,2)</f>
        <v>Krister Sjolander</v>
      </c>
      <c r="C8" s="665">
        <v>1</v>
      </c>
      <c r="D8" s="246" t="s">
        <v>443</v>
      </c>
      <c r="F8" s="155">
        <v>0.40972222222222227</v>
      </c>
      <c r="G8" s="278" t="str">
        <f>VLOOKUP(I8,'Titles-authors'!$A:$C,2)</f>
        <v>Enrico Noack</v>
      </c>
      <c r="H8" s="586">
        <v>2</v>
      </c>
      <c r="I8" s="208" t="s">
        <v>427</v>
      </c>
      <c r="K8" s="155">
        <v>0.40972222222222227</v>
      </c>
      <c r="L8" s="87" t="str">
        <f>VLOOKUP(N8,'Titles-authors'!$A:$C,2)</f>
        <v>Joan Stude</v>
      </c>
      <c r="M8" s="580">
        <v>3</v>
      </c>
      <c r="N8" s="126" t="s">
        <v>435</v>
      </c>
    </row>
    <row r="9" spans="1:14" s="35" customFormat="1" ht="31.5" customHeight="1" thickBot="1">
      <c r="A9" s="157"/>
      <c r="B9" s="224" t="str">
        <f>VLOOKUP(D8,'Titles-authors'!$A:$C,3)</f>
        <v>BROR &amp; SPIDER-2, THE LATEST IN A DECADE OF ROCKET ACTIVITIES WITHIN THE NATIONAL PROGRAM FOR BALLOONS AND SOUNDING ROCKETS FROM ESRANGE</v>
      </c>
      <c r="C9" s="666"/>
      <c r="D9" s="247"/>
      <c r="F9" s="157"/>
      <c r="G9" s="221" t="str">
        <f>VLOOKUP(I8,'Titles-authors'!$A:$C,3)</f>
        <v>NEW SOFTWARE SERVICES FOR THE TEXUS PROGRAM – AN ENDLESS HORIZON?</v>
      </c>
      <c r="H9" s="587"/>
      <c r="I9" s="208"/>
      <c r="K9" s="157"/>
      <c r="L9" s="88" t="str">
        <f>VLOOKUP(N8,'Titles-authors'!$A:$C,3)</f>
        <v>HUNTING HEAVY IONS DURING PMWE CONDITIONS</v>
      </c>
      <c r="M9" s="581"/>
      <c r="N9" s="125"/>
    </row>
    <row r="10" spans="1:14" ht="13.5">
      <c r="A10" s="155">
        <v>0.4236111111111111</v>
      </c>
      <c r="B10" s="223" t="str">
        <f>VLOOKUP(D10,'Titles-authors'!$A:$C,2)</f>
        <v>Florian Kargl</v>
      </c>
      <c r="C10" s="665">
        <v>1</v>
      </c>
      <c r="D10" s="246" t="s">
        <v>448</v>
      </c>
      <c r="F10" s="155">
        <v>0.4236111111111111</v>
      </c>
      <c r="G10" s="278" t="str">
        <f>VLOOKUP(I10,'Titles-authors'!$A:$C,2)</f>
        <v>Gunnar Florin</v>
      </c>
      <c r="H10" s="586">
        <v>2</v>
      </c>
      <c r="I10" s="208" t="s">
        <v>373</v>
      </c>
      <c r="K10" s="155">
        <v>0.4236111111111111</v>
      </c>
      <c r="L10" s="87" t="str">
        <f>VLOOKUP(N10,'Titles-authors'!$A:$C,2)</f>
        <v>Gerald A. Lehmacher</v>
      </c>
      <c r="M10" s="580">
        <v>3</v>
      </c>
      <c r="N10" s="126" t="s">
        <v>362</v>
      </c>
    </row>
    <row r="11" spans="1:14" s="35" customFormat="1" ht="34.5" customHeight="1" thickBot="1">
      <c r="A11" s="157"/>
      <c r="B11" s="224" t="str">
        <f>VLOOKUP(D10,'Titles-authors'!$A:$C,3)</f>
        <v>12 years MAPHEUS – DLR Sounding Rocket for Materials Physics and Life Science Experiments in Weightlessness</v>
      </c>
      <c r="C11" s="666"/>
      <c r="D11" s="247"/>
      <c r="F11" s="157"/>
      <c r="G11" s="221" t="str">
        <f>VLOOKUP(I10,'Titles-authors'!$A:$C,3)</f>
        <v>The Suborbital Express Rideshare Mission MASER14</v>
      </c>
      <c r="H11" s="587"/>
      <c r="I11" s="208"/>
      <c r="K11" s="157"/>
      <c r="L11" s="88" t="str">
        <f>VLOOKUP(N10,'Titles-authors'!$A:$C,3)</f>
        <v>In-situ Measurements of Winds and Temperatures in the lower Thermosphere during the Atrex and Azure Experiments</v>
      </c>
      <c r="M11" s="581"/>
      <c r="N11" s="125"/>
    </row>
    <row r="12" spans="1:14" ht="21" customHeight="1">
      <c r="A12" s="155">
        <v>0.4375</v>
      </c>
      <c r="B12" s="223" t="str">
        <f>VLOOKUP(D12,'Titles-authors'!$A:$C,2)</f>
        <v>Jonas Boehm</v>
      </c>
      <c r="C12" s="665">
        <v>1</v>
      </c>
      <c r="D12" s="246" t="s">
        <v>441</v>
      </c>
      <c r="F12" s="155">
        <v>0.4375</v>
      </c>
      <c r="G12" s="278" t="str">
        <f>VLOOKUP(I12,'Titles-authors'!$A:$C,2)</f>
        <v>Geir Lindahl</v>
      </c>
      <c r="H12" s="586">
        <v>2</v>
      </c>
      <c r="I12" s="208" t="s">
        <v>453</v>
      </c>
      <c r="K12" s="155">
        <v>0.4375</v>
      </c>
      <c r="L12" s="87" t="str">
        <f>VLOOKUP(N12,'Titles-authors'!$A:$C,2)</f>
        <v>Ralf Latteck</v>
      </c>
      <c r="M12" s="580">
        <v>3</v>
      </c>
      <c r="N12" s="126" t="s">
        <v>475</v>
      </c>
    </row>
    <row r="13" spans="1:14" s="35" customFormat="1" ht="24.75" customHeight="1" thickBot="1">
      <c r="A13" s="157"/>
      <c r="B13" s="224" t="str">
        <f>VLOOKUP(D12,'Titles-authors'!$A:$C,3)</f>
        <v>Methods for atom interferometry with dual-species BEC in space</v>
      </c>
      <c r="C13" s="666"/>
      <c r="D13" s="247"/>
      <c r="F13" s="157"/>
      <c r="G13" s="221" t="str">
        <f>VLOOKUP(I12,'Titles-authors'!$A:$C,3)</f>
        <v>A NEW SERVICE SYSTEM FOR HOTEL PAYLOAD</v>
      </c>
      <c r="H13" s="587"/>
      <c r="I13" s="208"/>
      <c r="K13" s="157"/>
      <c r="L13" s="88" t="str">
        <f>VLOOKUP(N12,'Titles-authors'!$A:$C,3)</f>
        <v>The SIMONe radar network in Northern Norway - concept, implementation and first results</v>
      </c>
      <c r="M13" s="581"/>
      <c r="N13" s="125"/>
    </row>
    <row r="14" spans="1:14" ht="12.75">
      <c r="A14" s="19">
        <v>0.4513888888888889</v>
      </c>
      <c r="B14" s="626" t="s">
        <v>1</v>
      </c>
      <c r="C14" s="663"/>
      <c r="D14" s="626"/>
      <c r="F14" s="19">
        <v>0.4513888888888889</v>
      </c>
      <c r="G14" s="626" t="s">
        <v>1</v>
      </c>
      <c r="H14" s="663"/>
      <c r="I14" s="663"/>
      <c r="K14" s="19">
        <v>0.4513888888888889</v>
      </c>
      <c r="L14" s="626"/>
      <c r="M14" s="663"/>
      <c r="N14" s="663"/>
    </row>
    <row r="15" spans="1:14" ht="13.5" thickBot="1">
      <c r="A15" s="20"/>
      <c r="B15" s="628"/>
      <c r="C15" s="664"/>
      <c r="D15" s="628"/>
      <c r="F15" s="20"/>
      <c r="G15" s="628"/>
      <c r="H15" s="664"/>
      <c r="I15" s="664"/>
      <c r="K15" s="20"/>
      <c r="L15" s="628"/>
      <c r="M15" s="664"/>
      <c r="N15" s="664"/>
    </row>
    <row r="16" spans="1:14" ht="16.5" customHeight="1">
      <c r="A16" s="154">
        <v>0.47222222222222227</v>
      </c>
      <c r="B16" s="259" t="str">
        <f>VLOOKUP(D16,'Titles-authors'!$A:$C,2)</f>
        <v>Mikael Planes</v>
      </c>
      <c r="C16" s="669">
        <v>1</v>
      </c>
      <c r="D16" s="248" t="s">
        <v>432</v>
      </c>
      <c r="F16" s="154">
        <v>0.47222222222222227</v>
      </c>
      <c r="G16" s="311" t="str">
        <f>VLOOKUP(I16,'Titles-authors'!$A:$C,2)</f>
        <v>Armelle Frenea-Schmidt</v>
      </c>
      <c r="H16" s="624">
        <v>2</v>
      </c>
      <c r="I16" s="312" t="s">
        <v>408</v>
      </c>
      <c r="K16" s="154">
        <v>0.47222222222222227</v>
      </c>
      <c r="L16" s="87" t="str">
        <f>VLOOKUP(N16,'Titles-authors'!$A:$C,2)</f>
        <v>Ivana Kolmasova</v>
      </c>
      <c r="M16" s="580">
        <v>3</v>
      </c>
      <c r="N16" s="126" t="s">
        <v>423</v>
      </c>
    </row>
    <row r="17" spans="1:14" s="35" customFormat="1" ht="42.75" customHeight="1" thickBot="1">
      <c r="A17" s="157"/>
      <c r="B17" s="260" t="str">
        <f>VLOOKUP(D16,'Titles-authors'!$A:$C,3)</f>
        <v>Development and optimisation of materials for pressurised stratospheric balloons</v>
      </c>
      <c r="C17" s="670"/>
      <c r="D17" s="249"/>
      <c r="F17" s="157"/>
      <c r="G17" s="313" t="str">
        <f>VLOOKUP(I16,'Titles-authors'!$A:$C,3)</f>
        <v>REXUS/BEXUS - Challenges and Adaptions due to COVID-19</v>
      </c>
      <c r="H17" s="625"/>
      <c r="I17" s="314"/>
      <c r="K17" s="157"/>
      <c r="L17" s="88" t="str">
        <f>VLOOKUP(N16,'Titles-authors'!$A:$C,3)</f>
        <v>High-resolution Broadband Electric-field Measurements of Lightning Processes related to Terrestrial Gamma Ray Flashes and Gamma Glows: a Challenging Scientific Topic for the STRATELEC Balloon Project</v>
      </c>
      <c r="M17" s="581"/>
      <c r="N17" s="125"/>
    </row>
    <row r="18" spans="1:14" ht="13.5">
      <c r="A18" s="155">
        <v>0.4861111111111111</v>
      </c>
      <c r="B18" s="259" t="str">
        <f>VLOOKUP(D18,'Titles-authors'!$A:$C,2)</f>
        <v>Adrian Hettler</v>
      </c>
      <c r="C18" s="669">
        <v>1</v>
      </c>
      <c r="D18" s="248" t="s">
        <v>493</v>
      </c>
      <c r="F18" s="155">
        <v>0.4861111111111111</v>
      </c>
      <c r="G18" s="311" t="str">
        <f>VLOOKUP(I18,'Titles-authors'!$A:$C,2)</f>
        <v>Leia Nummisalo</v>
      </c>
      <c r="H18" s="624">
        <v>2</v>
      </c>
      <c r="I18" s="312" t="s">
        <v>412</v>
      </c>
      <c r="K18" s="155">
        <v>0.4861111111111111</v>
      </c>
      <c r="L18" s="87" t="str">
        <f>VLOOKUP(N18,'Titles-authors'!$A:$C,2)</f>
        <v>Sebastien Celestin</v>
      </c>
      <c r="M18" s="580">
        <v>3</v>
      </c>
      <c r="N18" s="126" t="s">
        <v>429</v>
      </c>
    </row>
    <row r="19" spans="1:14" s="35" customFormat="1" ht="30" customHeight="1" thickBot="1">
      <c r="A19" s="157"/>
      <c r="B19" s="260" t="str">
        <f>VLOOKUP(D18,'Titles-authors'!$A:$C,3)</f>
        <v>MASS - AN EXPERIMENT TO TEST INFLATION AND RIGIDIZATION OF ORIGAMI FOLDED STRUCTURES ONBOARD THE HIGH ALTITUDE BALLOON BEXUS 31</v>
      </c>
      <c r="C19" s="670"/>
      <c r="D19" s="249"/>
      <c r="F19" s="157"/>
      <c r="G19" s="313" t="str">
        <f>VLOOKUP(I18,'Titles-authors'!$A:$C,3)</f>
        <v>PROJECT RAVEN: DEVELOPING A STUDENT ROCKET AS VEHICLE FOR STUDENT EXPERIMENTS</v>
      </c>
      <c r="H19" s="625"/>
      <c r="I19" s="314"/>
      <c r="K19" s="157"/>
      <c r="L19" s="88" t="str">
        <f>VLOOKUP(N18,'Titles-authors'!$A:$C,3)</f>
        <v>OREO PROJECT: LIGHTWEIGHT BALLOONS TO OBSERVE HIGH-ENERGY RADIATION IN THUNDERSTORMS </v>
      </c>
      <c r="M19" s="581"/>
      <c r="N19" s="125"/>
    </row>
    <row r="20" spans="1:14" ht="13.5">
      <c r="A20" s="155">
        <v>0.5</v>
      </c>
      <c r="B20" s="259" t="str">
        <f>VLOOKUP(D20,'Titles-authors'!$A:$C,2)</f>
        <v>Jan van Stam</v>
      </c>
      <c r="C20" s="669">
        <v>1</v>
      </c>
      <c r="D20" s="248" t="s">
        <v>452</v>
      </c>
      <c r="F20" s="155">
        <v>0.5</v>
      </c>
      <c r="G20" s="311" t="str">
        <f>VLOOKUP(I20,'Titles-authors'!$A:$C,2)</f>
        <v>Cedric Holeczek</v>
      </c>
      <c r="H20" s="624">
        <v>2</v>
      </c>
      <c r="I20" s="312" t="s">
        <v>492</v>
      </c>
      <c r="K20" s="155">
        <v>0.5</v>
      </c>
      <c r="L20" s="87" t="str">
        <f>VLOOKUP(N20,'Titles-authors'!$A:$C,2)</f>
        <v>Melody Pallu</v>
      </c>
      <c r="M20" s="580">
        <v>3</v>
      </c>
      <c r="N20" s="126" t="s">
        <v>430</v>
      </c>
    </row>
    <row r="21" spans="1:14" s="35" customFormat="1" ht="33.75" customHeight="1" thickBot="1">
      <c r="A21" s="157"/>
      <c r="B21" s="260" t="str">
        <f>VLOOKUP(D20,'Titles-authors'!$A:$C,3)</f>
        <v>THIN LIQUID FILM COATING AND DRYING UNDER MICROGRAVITY CONDITIONS (LiFiCo)</v>
      </c>
      <c r="C21" s="670"/>
      <c r="D21" s="249"/>
      <c r="F21" s="157"/>
      <c r="G21" s="313" t="str">
        <f>VLOOKUP(I20,'Titles-authors'!$A:$C,3)</f>
        <v>ELECTROSTATIC ADHESION MICRO ROVER ROACH2 ON REXUS28</v>
      </c>
      <c r="H21" s="625"/>
      <c r="I21" s="314"/>
      <c r="K21" s="157"/>
      <c r="L21" s="88" t="str">
        <f>VLOOKUP(N20,'Titles-authors'!$A:$C,3)</f>
        <v>A GAMMA RAY SPECTROMETER TO DETECT GAMMA RAY GLOWS AND TERRESTRIAL GAMMA RAY FLASHES ON BOARD STRATEOLE-2: XSTORM</v>
      </c>
      <c r="M21" s="581"/>
      <c r="N21" s="125"/>
    </row>
    <row r="22" spans="1:14" ht="13.5">
      <c r="A22" s="155">
        <v>0.513888888888889</v>
      </c>
      <c r="B22" s="259" t="str">
        <f>VLOOKUP(D22,'Titles-authors'!$A:$C,2)</f>
        <v>François Dulac</v>
      </c>
      <c r="C22" s="669">
        <v>1</v>
      </c>
      <c r="D22" s="248" t="s">
        <v>605</v>
      </c>
      <c r="F22" s="155">
        <v>0.513888888888889</v>
      </c>
      <c r="G22" s="311" t="str">
        <f>VLOOKUP(I22,'Titles-authors'!$A:$C,2)</f>
        <v>Marius Ronshausen</v>
      </c>
      <c r="H22" s="624">
        <v>2</v>
      </c>
      <c r="I22" s="312" t="s">
        <v>508</v>
      </c>
      <c r="K22" s="155">
        <v>0.513888888888889</v>
      </c>
      <c r="L22" s="87" t="str">
        <f>VLOOKUP(N22,'Titles-authors'!$A:$C,2)</f>
        <v>Eric Defer</v>
      </c>
      <c r="M22" s="580">
        <v>3</v>
      </c>
      <c r="N22" s="126" t="s">
        <v>470</v>
      </c>
    </row>
    <row r="23" spans="1:14" s="35" customFormat="1" ht="34.5" customHeight="1" thickBot="1">
      <c r="A23" s="157"/>
      <c r="B23" s="260" t="str">
        <f>VLOOKUP(D22,'Titles-authors'!$A:$C,3)</f>
        <v>An Overview of Recent Campaigns with CNES Tropospheric Drifting Balloons and Perspectives</v>
      </c>
      <c r="C23" s="670"/>
      <c r="D23" s="249"/>
      <c r="F23" s="157"/>
      <c r="G23" s="313" t="str">
        <f>VLOOKUP(I22,'Titles-authors'!$A:$C,3)</f>
        <v>µMoon - Simulation of an Icy Moon Plume on a Sounding Rocket</v>
      </c>
      <c r="H23" s="625"/>
      <c r="I23" s="314"/>
      <c r="K23" s="157"/>
      <c r="L23" s="88" t="str">
        <f>VLOOKUP(N22,'Titles-authors'!$A:$C,3)</f>
        <v>An Overview of the STRATELEC (STRatéole-2 ATmospheric ELECtricity) Project</v>
      </c>
      <c r="M23" s="581"/>
      <c r="N23" s="125"/>
    </row>
    <row r="24" spans="1:14" ht="13.5">
      <c r="A24" s="155">
        <v>0.5277777777777778</v>
      </c>
      <c r="B24" s="259" t="e">
        <f>VLOOKUP(D24,'Titles-authors'!$A:$C,2)</f>
        <v>#N/A</v>
      </c>
      <c r="C24" s="669">
        <v>1</v>
      </c>
      <c r="D24" s="248"/>
      <c r="F24" s="155">
        <v>0.5277777777777778</v>
      </c>
      <c r="G24" s="311" t="str">
        <f>VLOOKUP(I24,'Titles-authors'!$A:$C,2)</f>
        <v>J.Brittan, G.Nallo &amp; C.Guerra</v>
      </c>
      <c r="H24" s="624">
        <v>2</v>
      </c>
      <c r="I24" s="312" t="s">
        <v>388</v>
      </c>
      <c r="K24" s="155">
        <v>0.5277777777777778</v>
      </c>
      <c r="L24" s="87" t="str">
        <f>VLOOKUP(N24,'Titles-authors'!$A:$C,2)</f>
        <v>Jonas Jelonek</v>
      </c>
      <c r="M24" s="580">
        <v>3</v>
      </c>
      <c r="N24" s="126" t="s">
        <v>389</v>
      </c>
    </row>
    <row r="25" spans="1:14" s="35" customFormat="1" ht="30" customHeight="1" thickBot="1">
      <c r="A25" s="157"/>
      <c r="B25" s="260" t="e">
        <f>VLOOKUP(D24,'Titles-authors'!$A:$C,3)</f>
        <v>#N/A</v>
      </c>
      <c r="C25" s="670"/>
      <c r="D25" s="249"/>
      <c r="F25" s="157"/>
      <c r="G25" s="313" t="str">
        <f>VLOOKUP(I24,'Titles-authors'!$A:$C,3)</f>
        <v>FLY A ROCKET! 2021: The Utilisation of Sensors to Determine Rocket Positioning &amp; Atmospheric Conditions</v>
      </c>
      <c r="H25" s="625"/>
      <c r="I25" s="314"/>
      <c r="K25" s="157"/>
      <c r="L25" s="88" t="str">
        <f>VLOOKUP(N24,'Titles-authors'!$A:$C,3)</f>
        <v>Bexus 30 ELFI - Altitude-related measurement of Schumann resonances on a stratospheric balloon</v>
      </c>
      <c r="M25" s="581"/>
      <c r="N25" s="125"/>
    </row>
    <row r="26" spans="1:14" ht="12.75">
      <c r="A26" s="19">
        <v>0.5416666666666666</v>
      </c>
      <c r="B26" s="450" t="s">
        <v>3</v>
      </c>
      <c r="C26" s="172"/>
      <c r="D26" s="177"/>
      <c r="F26" s="19">
        <v>0.5416666666666666</v>
      </c>
      <c r="G26" s="450" t="s">
        <v>3</v>
      </c>
      <c r="H26" s="172"/>
      <c r="I26" s="177"/>
      <c r="K26" s="19">
        <v>0.5416666666666666</v>
      </c>
      <c r="L26" s="450" t="s">
        <v>3</v>
      </c>
      <c r="M26" s="172"/>
      <c r="N26" s="177"/>
    </row>
    <row r="27" spans="1:14" ht="12.75">
      <c r="A27" s="21"/>
      <c r="B27" s="600"/>
      <c r="C27" s="117"/>
      <c r="D27" s="116"/>
      <c r="F27" s="21"/>
      <c r="G27" s="600"/>
      <c r="H27" s="117"/>
      <c r="I27" s="116"/>
      <c r="K27" s="21"/>
      <c r="L27" s="600"/>
      <c r="M27" s="117"/>
      <c r="N27" s="116"/>
    </row>
    <row r="28" spans="1:14" ht="12.75">
      <c r="A28" s="21"/>
      <c r="B28" s="600"/>
      <c r="C28" s="173"/>
      <c r="D28" s="181"/>
      <c r="F28" s="21"/>
      <c r="G28" s="600"/>
      <c r="H28" s="173"/>
      <c r="I28" s="181"/>
      <c r="K28" s="21"/>
      <c r="L28" s="600"/>
      <c r="M28" s="173"/>
      <c r="N28" s="181"/>
    </row>
    <row r="29" spans="1:14" ht="12.75">
      <c r="A29" s="21"/>
      <c r="B29" s="600"/>
      <c r="C29" s="173"/>
      <c r="D29" s="181"/>
      <c r="F29" s="21"/>
      <c r="G29" s="600"/>
      <c r="H29" s="173"/>
      <c r="I29" s="181"/>
      <c r="K29" s="21"/>
      <c r="L29" s="600"/>
      <c r="M29" s="173"/>
      <c r="N29" s="181"/>
    </row>
    <row r="30" spans="1:14" ht="13.5" thickBot="1">
      <c r="A30" s="20"/>
      <c r="B30" s="601"/>
      <c r="C30" s="174"/>
      <c r="D30" s="182"/>
      <c r="F30" s="20"/>
      <c r="G30" s="601"/>
      <c r="H30" s="174"/>
      <c r="I30" s="182"/>
      <c r="K30" s="20"/>
      <c r="L30" s="601"/>
      <c r="M30" s="174"/>
      <c r="N30" s="182"/>
    </row>
    <row r="31" spans="1:14" ht="13.5">
      <c r="A31" s="17">
        <v>0.59375</v>
      </c>
      <c r="B31" s="111" t="str">
        <f>VLOOKUP(D31,'Titles-authors'!$A:$C,2)</f>
        <v>Albert Hertzog</v>
      </c>
      <c r="C31" s="667">
        <v>1</v>
      </c>
      <c r="D31" s="114" t="s">
        <v>391</v>
      </c>
      <c r="F31" s="319"/>
      <c r="G31" s="132"/>
      <c r="H31" s="320"/>
      <c r="I31" s="321"/>
      <c r="K31" s="319"/>
      <c r="L31" s="132"/>
      <c r="M31" s="320"/>
      <c r="N31" s="321"/>
    </row>
    <row r="32" spans="1:14" ht="36.75" customHeight="1" thickBot="1">
      <c r="A32" s="178"/>
      <c r="B32" s="179" t="str">
        <f>VLOOKUP(D31,'Titles-authors'!$A:$C,3)</f>
        <v>Keynote lecture: Strateole-2: the tropical tropopause under the scrutiny of long-duration balloon flights</v>
      </c>
      <c r="C32" s="668"/>
      <c r="D32" s="180"/>
      <c r="F32" s="319"/>
      <c r="G32" s="132"/>
      <c r="H32" s="320"/>
      <c r="I32" s="321"/>
      <c r="K32" s="319"/>
      <c r="L32" s="132"/>
      <c r="M32" s="320"/>
      <c r="N32" s="321"/>
    </row>
    <row r="33" spans="1:14" ht="13.5">
      <c r="A33" s="154">
        <v>0.6145833333333334</v>
      </c>
      <c r="B33" s="326" t="str">
        <f>VLOOKUP(D33,'Titles-authors'!$A:$C,2)</f>
        <v>Sullivan Carbone</v>
      </c>
      <c r="C33" s="648">
        <v>1</v>
      </c>
      <c r="D33" s="327" t="s">
        <v>379</v>
      </c>
      <c r="F33" s="190">
        <v>0.6145833333333334</v>
      </c>
      <c r="G33" s="86" t="str">
        <f>VLOOKUP(I33,'Titles-authors'!$A:$C,2)</f>
        <v>Henrique Neves</v>
      </c>
      <c r="H33" s="560">
        <v>2</v>
      </c>
      <c r="I33" s="124" t="s">
        <v>495</v>
      </c>
      <c r="K33" s="190">
        <v>0.6145833333333334</v>
      </c>
      <c r="L33" s="223" t="str">
        <f>VLOOKUP(N33,'Titles-authors'!$A:$C,2)</f>
        <v>Dagmara Stasiowska</v>
      </c>
      <c r="M33" s="665">
        <v>3</v>
      </c>
      <c r="N33" s="246" t="s">
        <v>383</v>
      </c>
    </row>
    <row r="34" spans="1:14" s="35" customFormat="1" ht="34.5" customHeight="1" thickBot="1">
      <c r="A34" s="157"/>
      <c r="B34" s="343" t="str">
        <f>VLOOKUP(D33,'Titles-authors'!$A:$C,3)</f>
        <v>Equatorial Belt Vapour Measurements in the upper TTL under long duration balloon during Strateole2 pre-campaign: tape recorder effect, role of waves and deep convection</v>
      </c>
      <c r="C34" s="648"/>
      <c r="D34" s="327"/>
      <c r="F34" s="191"/>
      <c r="G34" s="345" t="str">
        <f>VLOOKUP(I33,'Titles-authors'!$A:$C,3)</f>
        <v>BEXUS 31- STRATOSPOLCA: STRATOSPHERIC POLARIMETRY WITH CADMIUM TELLURIDE ARRAY</v>
      </c>
      <c r="H34" s="560" t="s">
        <v>379</v>
      </c>
      <c r="I34" s="124"/>
      <c r="K34" s="191"/>
      <c r="L34" s="224" t="str">
        <f>VLOOKUP(N33,'Titles-authors'!$A:$C,3)</f>
        <v>Accelerate new ideas with sounding rockets: the story of the BeeGs project</v>
      </c>
      <c r="M34" s="666"/>
      <c r="N34" s="247"/>
    </row>
    <row r="35" spans="1:14" ht="13.5">
      <c r="A35" s="155">
        <v>0.6284722222222222</v>
      </c>
      <c r="B35" s="326" t="str">
        <f>VLOOKUP(D35,'Titles-authors'!$A:$C,2)</f>
        <v>Francois Ravetta</v>
      </c>
      <c r="C35" s="648">
        <v>1</v>
      </c>
      <c r="D35" s="327" t="s">
        <v>449</v>
      </c>
      <c r="F35" s="155">
        <v>0.6284722222222222</v>
      </c>
      <c r="G35" s="86" t="str">
        <f>VLOOKUP(I35,'Titles-authors'!$A:$C,2)</f>
        <v>Carsten Wallmann</v>
      </c>
      <c r="H35" s="560">
        <v>2</v>
      </c>
      <c r="I35" s="124" t="s">
        <v>501</v>
      </c>
      <c r="K35" s="155">
        <v>0.6284722222222222</v>
      </c>
      <c r="L35" s="223" t="str">
        <f>VLOOKUP(N35,'Titles-authors'!$A:$C,2)</f>
        <v>Barbara Szaflarska</v>
      </c>
      <c r="M35" s="665">
        <v>3</v>
      </c>
      <c r="N35" s="246" t="s">
        <v>417</v>
      </c>
    </row>
    <row r="36" spans="1:14" s="35" customFormat="1" ht="49.5" customHeight="1" thickBot="1">
      <c r="A36" s="157"/>
      <c r="B36" s="343" t="str">
        <f>VLOOKUP(D35,'Titles-authors'!$A:$C,3)</f>
        <v>Cirrus and convective overshoot characterization by a balloonborne backscatter lidar in the tropical tropopause layer: first results from the Strateole2 campaign and comparison with satellite observations</v>
      </c>
      <c r="C36" s="648"/>
      <c r="D36" s="327"/>
      <c r="F36" s="157"/>
      <c r="G36" s="345" t="str">
        <f>VLOOKUP(I35,'Titles-authors'!$A:$C,3)</f>
        <v>BEXUS 31 / FANS - Measurements of fast neutrons utilising a boron-doped scintillator in Earths stratosphere</v>
      </c>
      <c r="H36" s="560"/>
      <c r="I36" s="124"/>
      <c r="K36" s="157"/>
      <c r="L36" s="224" t="str">
        <f>VLOOKUP(N35,'Titles-authors'!$A:$C,3)</f>
        <v>From SHREAMP to SHREAMP 2.0 - the value of iterative approach and lessons learned during rocket payload redesign process</v>
      </c>
      <c r="M36" s="666"/>
      <c r="N36" s="247"/>
    </row>
    <row r="37" spans="1:14" ht="13.5">
      <c r="A37" s="155">
        <v>0.642361111111111</v>
      </c>
      <c r="B37" s="326" t="str">
        <f>VLOOKUP(D37,'Titles-authors'!$A:$C,2)</f>
        <v>Anna Musolino</v>
      </c>
      <c r="C37" s="648">
        <v>1</v>
      </c>
      <c r="D37" s="327" t="s">
        <v>477</v>
      </c>
      <c r="F37" s="155">
        <v>0.642361111111111</v>
      </c>
      <c r="G37" s="86" t="str">
        <f>VLOOKUP(I37,'Titles-authors'!$A:$C,2)</f>
        <v>Silvano Fineshi</v>
      </c>
      <c r="H37" s="560">
        <v>2</v>
      </c>
      <c r="I37" s="124" t="s">
        <v>526</v>
      </c>
      <c r="K37" s="155">
        <v>0.642361111111111</v>
      </c>
      <c r="L37" s="223" t="str">
        <f>VLOOKUP(N37,'Titles-authors'!$A:$C,2)</f>
        <v>Elena Kozlova &amp; Yilin Han</v>
      </c>
      <c r="M37" s="665">
        <v>3</v>
      </c>
      <c r="N37" s="246" t="s">
        <v>421</v>
      </c>
    </row>
    <row r="38" spans="1:14" s="35" customFormat="1" ht="42" customHeight="1" thickBot="1">
      <c r="A38" s="157"/>
      <c r="B38" s="343" t="str">
        <f>VLOOKUP(D37,'Titles-authors'!$A:$C,3)</f>
        <v>Dust in the Upper Stratosphere Tracking Experiment and Retrieval: Exploring the Dust Reservoir of the Upper Stratosphere through Balloons </v>
      </c>
      <c r="C38" s="648"/>
      <c r="D38" s="327"/>
      <c r="F38" s="157"/>
      <c r="G38" s="345" t="str">
        <f>VLOOKUP(I37,'Titles-authors'!$A:$C,3)</f>
        <v>CORMAG – CORONAL MAGNETOGRAPH FOR THE STRATOSPHERIC HEMERA MISSION </v>
      </c>
      <c r="H38" s="560"/>
      <c r="I38" s="124"/>
      <c r="K38" s="157"/>
      <c r="L38" s="224" t="str">
        <f>VLOOKUP(N37,'Titles-authors'!$A:$C,3)</f>
        <v>NEURAL STEM CELLS IN SPACE</v>
      </c>
      <c r="M38" s="666"/>
      <c r="N38" s="247"/>
    </row>
    <row r="39" spans="1:14" ht="13.5">
      <c r="A39" s="155">
        <v>0.65625</v>
      </c>
      <c r="B39" s="326" t="str">
        <f>VLOOKUP(D39,'Titles-authors'!$A:$C,2)</f>
        <v>Ondrej Santolik</v>
      </c>
      <c r="C39" s="648">
        <v>1</v>
      </c>
      <c r="D39" s="327" t="s">
        <v>425</v>
      </c>
      <c r="F39" s="155">
        <v>0.65625</v>
      </c>
      <c r="G39" s="86" t="str">
        <f>VLOOKUP(I39,'Titles-authors'!$A:$C,2)</f>
        <v>Douglas Rowland</v>
      </c>
      <c r="H39" s="560">
        <v>2</v>
      </c>
      <c r="I39" s="124" t="s">
        <v>387</v>
      </c>
      <c r="K39" s="155">
        <v>0.65625</v>
      </c>
      <c r="L39" s="223" t="str">
        <f>VLOOKUP(N39,'Titles-authors'!$A:$C,2)</f>
        <v>Stefan Kramer</v>
      </c>
      <c r="M39" s="665">
        <v>3</v>
      </c>
      <c r="N39" s="246" t="s">
        <v>409</v>
      </c>
    </row>
    <row r="40" spans="1:14" s="35" customFormat="1" ht="34.5" customHeight="1" thickBot="1">
      <c r="A40" s="157"/>
      <c r="B40" s="343" t="str">
        <f>VLOOKUP(D39,'Titles-authors'!$A:$C,3)</f>
        <v>BALLOON-BORNE RADIO INSTRUMENT PACKAGE RIP 1-2 FOR THE STRATELEC PROJECT</v>
      </c>
      <c r="C40" s="648"/>
      <c r="D40" s="327"/>
      <c r="F40" s="157"/>
      <c r="G40" s="345" t="str">
        <f>VLOOKUP(I39,'Titles-authors'!$A:$C,3)</f>
        <v>Observations of outflowing ion acceleration mechanisms from the VISIONS-2 sounding rocket (GCI-cusp)</v>
      </c>
      <c r="H40" s="560"/>
      <c r="I40" s="124"/>
      <c r="K40" s="157"/>
      <c r="L40" s="224" t="str">
        <f>VLOOKUP(N39,'Titles-authors'!$A:$C,3)</f>
        <v>Moon and Mars Gravity - Process Evaluation and Life Science on Sounding Rockets</v>
      </c>
      <c r="M40" s="666"/>
      <c r="N40" s="247"/>
    </row>
    <row r="41" spans="1:14" ht="12.75">
      <c r="A41" s="19">
        <v>0.6701388888888888</v>
      </c>
      <c r="B41" s="626" t="s">
        <v>1</v>
      </c>
      <c r="C41" s="663"/>
      <c r="D41" s="626"/>
      <c r="F41" s="19">
        <v>0.6701388888888888</v>
      </c>
      <c r="G41" s="626" t="s">
        <v>1</v>
      </c>
      <c r="H41" s="663"/>
      <c r="I41" s="663"/>
      <c r="K41" s="19">
        <v>0.6701388888888888</v>
      </c>
      <c r="L41" s="626"/>
      <c r="M41" s="663"/>
      <c r="N41" s="663"/>
    </row>
    <row r="42" spans="1:14" ht="13.5" thickBot="1">
      <c r="A42" s="20"/>
      <c r="B42" s="628"/>
      <c r="C42" s="664"/>
      <c r="D42" s="628"/>
      <c r="F42" s="20"/>
      <c r="G42" s="628"/>
      <c r="H42" s="664"/>
      <c r="I42" s="664"/>
      <c r="K42" s="20"/>
      <c r="L42" s="628"/>
      <c r="M42" s="664"/>
      <c r="N42" s="664"/>
    </row>
    <row r="43" spans="1:14" ht="13.5">
      <c r="A43" s="154">
        <v>0.6875</v>
      </c>
      <c r="B43" s="326" t="str">
        <f>VLOOKUP(D43,'Titles-authors'!$A:$C,2)</f>
        <v>Simon Mueller</v>
      </c>
      <c r="C43" s="648">
        <v>1</v>
      </c>
      <c r="D43" s="327" t="s">
        <v>490</v>
      </c>
      <c r="F43" s="190">
        <v>0.6875</v>
      </c>
      <c r="G43" s="278" t="str">
        <f>VLOOKUP(I43,'Titles-authors'!$A:$C,2)</f>
        <v>Frank Scheuerpflug</v>
      </c>
      <c r="H43" s="586">
        <v>2</v>
      </c>
      <c r="I43" s="208" t="s">
        <v>395</v>
      </c>
      <c r="K43" s="190">
        <v>0.6875</v>
      </c>
      <c r="L43" s="223" t="str">
        <f>VLOOKUP(N43,'Titles-authors'!$A:$C,2)</f>
        <v>Christian Reimann</v>
      </c>
      <c r="M43" s="665">
        <v>3</v>
      </c>
      <c r="N43" s="246" t="s">
        <v>357</v>
      </c>
    </row>
    <row r="44" spans="1:14" s="35" customFormat="1" ht="33.75" customHeight="1" thickBot="1">
      <c r="A44" s="157"/>
      <c r="B44" s="328" t="str">
        <f>VLOOKUP(D43,'Titles-authors'!$A:$C,3)</f>
        <v>PROGRESS OF THE DEVELOPMENT FOR A BUS SYSTEM FOR SMALL HIGH ALTITUDE BALLOON EXPERIMENTS</v>
      </c>
      <c r="C44" s="648"/>
      <c r="D44" s="327"/>
      <c r="F44" s="191"/>
      <c r="G44" s="221" t="str">
        <f>VLOOKUP(I43,'Titles-authors'!$A:$C,3)</f>
        <v>Development and Projected Performance of the Red Kite Sounding Rocket Motor</v>
      </c>
      <c r="H44" s="587"/>
      <c r="I44" s="208"/>
      <c r="K44" s="191"/>
      <c r="L44" s="224" t="str">
        <f>VLOOKUP(N43,'Titles-authors'!$A:$C,3)</f>
        <v>Investigation of Facet Growth in Heavily Doped Silicon Single Crystals Grown in the Mirror Furnace</v>
      </c>
      <c r="M44" s="666"/>
      <c r="N44" s="247"/>
    </row>
    <row r="45" spans="1:14" ht="13.5">
      <c r="A45" s="155">
        <v>0.7013888888888888</v>
      </c>
      <c r="B45" s="326" t="str">
        <f>VLOOKUP(D45,'Titles-authors'!$A:$C,2)</f>
        <v>Dumitria Sandu</v>
      </c>
      <c r="C45" s="648">
        <v>1</v>
      </c>
      <c r="D45" s="327" t="s">
        <v>503</v>
      </c>
      <c r="F45" s="155">
        <v>0.7013888888888888</v>
      </c>
      <c r="G45" s="278" t="str">
        <f>VLOOKUP(I45,'Titles-authors'!$A:$C,2)</f>
        <v>Michal Pakosz</v>
      </c>
      <c r="H45" s="586">
        <v>2</v>
      </c>
      <c r="I45" s="208" t="s">
        <v>502</v>
      </c>
      <c r="K45" s="155">
        <v>0.7013888888888888</v>
      </c>
      <c r="L45" s="223" t="str">
        <f>VLOOKUP(N45,'Titles-authors'!$A:$C,2)</f>
        <v>Thomas Jauss</v>
      </c>
      <c r="M45" s="665">
        <v>3</v>
      </c>
      <c r="N45" s="246" t="s">
        <v>397</v>
      </c>
    </row>
    <row r="46" spans="1:14" s="35" customFormat="1" ht="36" customHeight="1" thickBot="1">
      <c r="A46" s="157"/>
      <c r="B46" s="343" t="str">
        <f>VLOOKUP(D45,'Titles-authors'!$A:$C,3)</f>
        <v>O-ZONE: ENVIRONMENT MONITORING AIR SAMPLER ON-BOARD BEXUS 30</v>
      </c>
      <c r="C46" s="648"/>
      <c r="D46" s="327"/>
      <c r="F46" s="157"/>
      <c r="G46" s="221" t="str">
        <f>VLOOKUP(I45,'Titles-authors'!$A:$C,3)</f>
        <v>ILR-33 AMBER 2K ROCKET –  GETTING READY FOR COMMERCIAL FLIGHTS</v>
      </c>
      <c r="H46" s="587"/>
      <c r="I46" s="208"/>
      <c r="K46" s="157"/>
      <c r="L46" s="224" t="str">
        <f>VLOOKUP(N45,'Titles-authors'!$A:$C,3)</f>
        <v>DIRECT INVESTIGATION OF PARTICLE INCORPORATION DURING CRYSTAL GROWTH UNDER µg CONDITIONS</v>
      </c>
      <c r="M46" s="666"/>
      <c r="N46" s="247"/>
    </row>
    <row r="47" spans="1:14" ht="13.5">
      <c r="A47" s="154">
        <v>0.7152777777777778</v>
      </c>
      <c r="B47" s="326" t="e">
        <f>VLOOKUP(D47,'Titles-authors'!$A:$C,2)</f>
        <v>#N/A</v>
      </c>
      <c r="C47" s="648">
        <v>1</v>
      </c>
      <c r="D47" s="327"/>
      <c r="F47" s="190">
        <v>0.7152777777777778</v>
      </c>
      <c r="G47" s="278" t="e">
        <f>VLOOKUP(I47,'Titles-authors'!$A:$C,2)</f>
        <v>#N/A</v>
      </c>
      <c r="H47" s="586">
        <v>2</v>
      </c>
      <c r="I47" s="208"/>
      <c r="K47" s="190">
        <v>0.7152777777777778</v>
      </c>
      <c r="L47" s="223" t="str">
        <f>VLOOKUP(N47,'Titles-authors'!$A:$C,2)</f>
        <v>Pablo Gallego Sanmiguel</v>
      </c>
      <c r="M47" s="665">
        <v>3</v>
      </c>
      <c r="N47" s="246" t="s">
        <v>618</v>
      </c>
    </row>
    <row r="48" spans="1:14" s="35" customFormat="1" ht="31.5" customHeight="1" thickBot="1">
      <c r="A48" s="157"/>
      <c r="B48" s="328" t="e">
        <f>VLOOKUP(D47,'Titles-authors'!$A:$C,3)</f>
        <v>#N/A</v>
      </c>
      <c r="C48" s="648"/>
      <c r="D48" s="327"/>
      <c r="F48" s="191"/>
      <c r="G48" s="221" t="e">
        <f>VLOOKUP(I47,'Titles-authors'!$A:$C,3)</f>
        <v>#N/A</v>
      </c>
      <c r="H48" s="587"/>
      <c r="I48" s="208"/>
      <c r="K48" s="191"/>
      <c r="L48" s="224" t="str">
        <f>VLOOKUP(N47,'Titles-authors'!$A:$C,3)</f>
        <v>PLD Space Secures the next Steps of MIURA Launches</v>
      </c>
      <c r="M48" s="666"/>
      <c r="N48" s="247"/>
    </row>
    <row r="49" spans="1:14" ht="12.75">
      <c r="A49" s="154">
        <v>0.7291666666666666</v>
      </c>
      <c r="B49" s="326" t="e">
        <f>VLOOKUP(D49,'Titles-authors'!$A:$C,2)</f>
        <v>#N/A</v>
      </c>
      <c r="C49" s="648">
        <v>1</v>
      </c>
      <c r="D49" s="327"/>
      <c r="F49" s="190">
        <v>0.7291666666666666</v>
      </c>
      <c r="G49" s="278" t="e">
        <f>VLOOKUP(I49,'Titles-authors'!$A:$C,2)</f>
        <v>#N/A</v>
      </c>
      <c r="H49" s="586">
        <v>2</v>
      </c>
      <c r="I49" s="208"/>
      <c r="K49" s="190">
        <v>0.7291666666666666</v>
      </c>
      <c r="L49" s="223" t="e">
        <f>VLOOKUP(N49,'Titles-authors'!$A:$C,2)</f>
        <v>#N/A</v>
      </c>
      <c r="M49" s="665">
        <v>3</v>
      </c>
      <c r="N49" s="246"/>
    </row>
    <row r="50" spans="1:14" s="35" customFormat="1" ht="22.5" customHeight="1" thickBot="1">
      <c r="A50" s="157"/>
      <c r="B50" s="328" t="e">
        <f>VLOOKUP(D49,'Titles-authors'!$A:$C,3)</f>
        <v>#N/A</v>
      </c>
      <c r="C50" s="648"/>
      <c r="D50" s="327"/>
      <c r="F50" s="191"/>
      <c r="G50" s="221" t="e">
        <f>VLOOKUP(I49,'Titles-authors'!$A:$C,3)</f>
        <v>#N/A</v>
      </c>
      <c r="H50" s="587"/>
      <c r="I50" s="208"/>
      <c r="K50" s="191"/>
      <c r="L50" s="224" t="e">
        <f>VLOOKUP(N49,'Titles-authors'!$A:$C,3)</f>
        <v>#N/A</v>
      </c>
      <c r="M50" s="666"/>
      <c r="N50" s="247"/>
    </row>
    <row r="51" spans="1:3" ht="13.5" thickBot="1">
      <c r="A51" s="184"/>
      <c r="B51" s="185"/>
      <c r="C51" s="183"/>
    </row>
    <row r="52" spans="1:13" ht="12.75">
      <c r="A52" s="554">
        <v>0.7916666666666666</v>
      </c>
      <c r="B52" s="449" t="s">
        <v>45</v>
      </c>
      <c r="C52" s="538"/>
      <c r="D52" s="149"/>
      <c r="F52" s="554">
        <v>0.7916666666666666</v>
      </c>
      <c r="G52" s="449" t="s">
        <v>45</v>
      </c>
      <c r="H52" s="538"/>
      <c r="K52" s="554">
        <v>0.7916666666666666</v>
      </c>
      <c r="L52" s="449" t="s">
        <v>45</v>
      </c>
      <c r="M52" s="538"/>
    </row>
    <row r="53" spans="1:13" ht="13.5" thickBot="1">
      <c r="A53" s="555"/>
      <c r="B53" s="584"/>
      <c r="C53" s="575"/>
      <c r="D53" s="149"/>
      <c r="F53" s="555"/>
      <c r="G53" s="584"/>
      <c r="H53" s="575"/>
      <c r="K53" s="555"/>
      <c r="L53" s="584"/>
      <c r="M53" s="575"/>
    </row>
    <row r="54" spans="1:3" ht="13.5" thickBot="1">
      <c r="A54" s="186"/>
      <c r="B54" s="187"/>
      <c r="C54" s="183"/>
    </row>
    <row r="55" spans="1:13" ht="12.75">
      <c r="A55" s="554">
        <v>0.8333333333333334</v>
      </c>
      <c r="B55" s="449" t="s">
        <v>46</v>
      </c>
      <c r="C55" s="538"/>
      <c r="D55" s="149"/>
      <c r="F55" s="554">
        <v>0.8333333333333334</v>
      </c>
      <c r="G55" s="449" t="s">
        <v>46</v>
      </c>
      <c r="H55" s="538"/>
      <c r="K55" s="554">
        <v>0.8333333333333334</v>
      </c>
      <c r="L55" s="449" t="s">
        <v>46</v>
      </c>
      <c r="M55" s="538"/>
    </row>
    <row r="56" spans="1:13" ht="13.5" thickBot="1">
      <c r="A56" s="555"/>
      <c r="B56" s="584"/>
      <c r="C56" s="575"/>
      <c r="D56" s="149"/>
      <c r="F56" s="555"/>
      <c r="G56" s="584"/>
      <c r="H56" s="575"/>
      <c r="K56" s="555"/>
      <c r="L56" s="584"/>
      <c r="M56" s="575"/>
    </row>
    <row r="60" ht="13.5">
      <c r="B60" s="354" t="s">
        <v>604</v>
      </c>
    </row>
  </sheetData>
  <sheetProtection/>
  <mergeCells count="92">
    <mergeCell ref="A52:A53"/>
    <mergeCell ref="B52:B53"/>
    <mergeCell ref="C52:C53"/>
    <mergeCell ref="A55:A56"/>
    <mergeCell ref="B55:B56"/>
    <mergeCell ref="C55:C56"/>
    <mergeCell ref="G52:G53"/>
    <mergeCell ref="H52:H53"/>
    <mergeCell ref="F52:F53"/>
    <mergeCell ref="F55:F56"/>
    <mergeCell ref="G55:G56"/>
    <mergeCell ref="H55:H56"/>
    <mergeCell ref="K55:K56"/>
    <mergeCell ref="L55:L56"/>
    <mergeCell ref="M55:M56"/>
    <mergeCell ref="K52:K53"/>
    <mergeCell ref="L52:L53"/>
    <mergeCell ref="M52:M53"/>
    <mergeCell ref="M33:M34"/>
    <mergeCell ref="M6:M7"/>
    <mergeCell ref="M8:M9"/>
    <mergeCell ref="M10:M11"/>
    <mergeCell ref="M12:M13"/>
    <mergeCell ref="M14:M15"/>
    <mergeCell ref="L14:L15"/>
    <mergeCell ref="N14:N15"/>
    <mergeCell ref="L26:L30"/>
    <mergeCell ref="I14:I15"/>
    <mergeCell ref="H24:H25"/>
    <mergeCell ref="M24:M25"/>
    <mergeCell ref="C37:C38"/>
    <mergeCell ref="C43:C44"/>
    <mergeCell ref="C45:C46"/>
    <mergeCell ref="C39:C40"/>
    <mergeCell ref="H43:H44"/>
    <mergeCell ref="H45:H46"/>
    <mergeCell ref="H37:H38"/>
    <mergeCell ref="C6:C7"/>
    <mergeCell ref="C8:C9"/>
    <mergeCell ref="C10:C11"/>
    <mergeCell ref="C12:C13"/>
    <mergeCell ref="C16:C17"/>
    <mergeCell ref="C33:C34"/>
    <mergeCell ref="G14:G15"/>
    <mergeCell ref="B14:B15"/>
    <mergeCell ref="C14:C15"/>
    <mergeCell ref="D14:D15"/>
    <mergeCell ref="H14:H15"/>
    <mergeCell ref="B26:B30"/>
    <mergeCell ref="C20:C21"/>
    <mergeCell ref="C22:C23"/>
    <mergeCell ref="C18:C19"/>
    <mergeCell ref="C35:C36"/>
    <mergeCell ref="G26:G30"/>
    <mergeCell ref="H33:H34"/>
    <mergeCell ref="C4:C5"/>
    <mergeCell ref="M16:M17"/>
    <mergeCell ref="M18:M19"/>
    <mergeCell ref="M20:M21"/>
    <mergeCell ref="M22:M23"/>
    <mergeCell ref="H6:H7"/>
    <mergeCell ref="C24:C25"/>
    <mergeCell ref="H8:H9"/>
    <mergeCell ref="H10:H11"/>
    <mergeCell ref="H12:H13"/>
    <mergeCell ref="H22:H23"/>
    <mergeCell ref="H16:H17"/>
    <mergeCell ref="H18:H19"/>
    <mergeCell ref="H20:H21"/>
    <mergeCell ref="M35:M36"/>
    <mergeCell ref="M37:M38"/>
    <mergeCell ref="M39:M40"/>
    <mergeCell ref="M43:M44"/>
    <mergeCell ref="M45:M46"/>
    <mergeCell ref="C31:C32"/>
    <mergeCell ref="L41:L42"/>
    <mergeCell ref="M41:M42"/>
    <mergeCell ref="H39:H40"/>
    <mergeCell ref="H35:H36"/>
    <mergeCell ref="B41:B42"/>
    <mergeCell ref="C41:C42"/>
    <mergeCell ref="D41:D42"/>
    <mergeCell ref="G41:G42"/>
    <mergeCell ref="H41:H42"/>
    <mergeCell ref="I41:I42"/>
    <mergeCell ref="N41:N42"/>
    <mergeCell ref="C49:C50"/>
    <mergeCell ref="H49:H50"/>
    <mergeCell ref="M49:M50"/>
    <mergeCell ref="C47:C48"/>
    <mergeCell ref="H47:H48"/>
    <mergeCell ref="M47:M48"/>
  </mergeCells>
  <printOptions/>
  <pageMargins left="0.7086614173228346" right="0.31496062992125984" top="0.7480314960629921" bottom="0.5511811023622047"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60"/>
  <sheetViews>
    <sheetView zoomScale="110" zoomScaleNormal="110" zoomScalePageLayoutView="0" workbookViewId="0" topLeftCell="J1">
      <selection activeCell="N17" sqref="N17:N21"/>
    </sheetView>
  </sheetViews>
  <sheetFormatPr defaultColWidth="8.8515625" defaultRowHeight="12.75"/>
  <cols>
    <col min="1" max="1" width="6.28125" style="24" customWidth="1"/>
    <col min="2" max="2" width="14.28125" style="0" customWidth="1"/>
    <col min="3" max="3" width="6.28125" style="24" customWidth="1"/>
    <col min="4" max="4" width="13.140625" style="0" customWidth="1"/>
    <col min="5" max="5" width="13.28125" style="0" customWidth="1"/>
    <col min="6" max="6" width="13.140625" style="0" customWidth="1"/>
    <col min="7" max="7" width="6.28125" style="24" customWidth="1"/>
    <col min="8" max="10" width="15.7109375" style="0" customWidth="1"/>
    <col min="11" max="11" width="5.7109375" style="24" customWidth="1"/>
    <col min="12" max="14" width="15.7109375" style="0" customWidth="1"/>
    <col min="15" max="15" width="5.8515625" style="24" customWidth="1"/>
    <col min="16" max="18" width="15.7109375" style="0" customWidth="1"/>
  </cols>
  <sheetData>
    <row r="1" spans="1:18" ht="16.5" customHeight="1">
      <c r="A1" s="509" t="s">
        <v>56</v>
      </c>
      <c r="B1" s="445"/>
      <c r="C1" s="445"/>
      <c r="D1" s="445"/>
      <c r="E1" s="445"/>
      <c r="F1" s="445"/>
      <c r="G1" s="445"/>
      <c r="H1" s="201"/>
      <c r="I1" s="201"/>
      <c r="J1" s="201"/>
      <c r="K1" s="201"/>
      <c r="L1" s="201"/>
      <c r="M1" s="201"/>
      <c r="N1" s="201"/>
      <c r="O1" s="201"/>
      <c r="P1" s="201"/>
      <c r="Q1" s="201"/>
      <c r="R1" s="201"/>
    </row>
    <row r="2" spans="1:18" ht="18.75" thickBot="1">
      <c r="A2" s="202"/>
      <c r="B2" s="203"/>
      <c r="C2" s="203"/>
      <c r="D2" s="203"/>
      <c r="E2" s="203"/>
      <c r="F2" s="203"/>
      <c r="G2" s="203"/>
      <c r="H2" s="203"/>
      <c r="I2" s="203"/>
      <c r="J2" s="203"/>
      <c r="K2" s="203"/>
      <c r="L2" s="203"/>
      <c r="M2" s="203"/>
      <c r="N2" s="203"/>
      <c r="O2" s="203"/>
      <c r="P2" s="203"/>
      <c r="Q2" s="203"/>
      <c r="R2" s="203"/>
    </row>
    <row r="3" spans="1:18" ht="13.5" thickBot="1">
      <c r="A3" s="12" t="s">
        <v>0</v>
      </c>
      <c r="B3" s="7" t="s">
        <v>345</v>
      </c>
      <c r="C3" s="6" t="s">
        <v>0</v>
      </c>
      <c r="D3" s="499" t="s">
        <v>58</v>
      </c>
      <c r="E3" s="500"/>
      <c r="F3" s="501"/>
      <c r="G3" s="6" t="s">
        <v>0</v>
      </c>
      <c r="H3" s="499" t="s">
        <v>59</v>
      </c>
      <c r="I3" s="502"/>
      <c r="J3" s="501"/>
      <c r="K3" s="7" t="s">
        <v>0</v>
      </c>
      <c r="L3" s="499" t="s">
        <v>60</v>
      </c>
      <c r="M3" s="502"/>
      <c r="N3" s="501"/>
      <c r="O3" s="7" t="s">
        <v>0</v>
      </c>
      <c r="P3" s="499" t="s">
        <v>61</v>
      </c>
      <c r="Q3" s="502"/>
      <c r="R3" s="501"/>
    </row>
    <row r="4" spans="1:18" ht="12.75" customHeight="1">
      <c r="A4" s="13"/>
      <c r="B4" s="11"/>
      <c r="C4" s="408">
        <v>0.375</v>
      </c>
      <c r="D4" s="418" t="s">
        <v>49</v>
      </c>
      <c r="E4" s="419"/>
      <c r="F4" s="420"/>
      <c r="G4" s="56">
        <v>0.375</v>
      </c>
      <c r="H4" s="384" t="s">
        <v>331</v>
      </c>
      <c r="I4" s="401"/>
      <c r="J4" s="386"/>
      <c r="K4" s="17">
        <v>0.375</v>
      </c>
      <c r="L4" s="384" t="s">
        <v>336</v>
      </c>
      <c r="M4" s="401"/>
      <c r="N4" s="386"/>
      <c r="O4" s="51">
        <v>0.375</v>
      </c>
      <c r="P4" s="384" t="s">
        <v>341</v>
      </c>
      <c r="Q4" s="401"/>
      <c r="R4" s="386"/>
    </row>
    <row r="5" spans="1:18" ht="13.5" thickBot="1">
      <c r="A5" s="47"/>
      <c r="B5" s="47"/>
      <c r="C5" s="370"/>
      <c r="D5" s="421"/>
      <c r="E5" s="422"/>
      <c r="F5" s="423"/>
      <c r="G5" s="57"/>
      <c r="H5" s="387"/>
      <c r="I5" s="388"/>
      <c r="J5" s="389"/>
      <c r="K5" s="52"/>
      <c r="L5" s="387"/>
      <c r="M5" s="388"/>
      <c r="N5" s="389"/>
      <c r="O5" s="52"/>
      <c r="P5" s="387"/>
      <c r="Q5" s="388"/>
      <c r="R5" s="389"/>
    </row>
    <row r="6" spans="1:18" ht="16.5" customHeight="1" thickBot="1">
      <c r="A6" s="47"/>
      <c r="B6" s="48"/>
      <c r="C6" s="370"/>
      <c r="D6" s="421"/>
      <c r="E6" s="422"/>
      <c r="F6" s="423"/>
      <c r="G6" s="360">
        <v>0.3958333333333333</v>
      </c>
      <c r="H6" s="491" t="s">
        <v>331</v>
      </c>
      <c r="I6" s="366" t="s">
        <v>537</v>
      </c>
      <c r="J6" s="405" t="s">
        <v>624</v>
      </c>
      <c r="K6" s="488">
        <v>0.3958333333333333</v>
      </c>
      <c r="L6" s="463" t="s">
        <v>336</v>
      </c>
      <c r="M6" s="366" t="s">
        <v>337</v>
      </c>
      <c r="N6" s="363" t="s">
        <v>338</v>
      </c>
      <c r="O6" s="488">
        <v>0.3958333333333333</v>
      </c>
      <c r="P6" s="366" t="s">
        <v>341</v>
      </c>
      <c r="Q6" s="398" t="s">
        <v>535</v>
      </c>
      <c r="R6" s="511" t="s">
        <v>625</v>
      </c>
    </row>
    <row r="7" spans="1:18" ht="12.75" customHeight="1" hidden="1">
      <c r="A7" s="47"/>
      <c r="B7" s="48"/>
      <c r="C7" s="58"/>
      <c r="D7" s="421"/>
      <c r="E7" s="422"/>
      <c r="F7" s="423"/>
      <c r="G7" s="361"/>
      <c r="H7" s="364"/>
      <c r="I7" s="364"/>
      <c r="J7" s="364"/>
      <c r="K7" s="361"/>
      <c r="L7" s="364"/>
      <c r="M7" s="364"/>
      <c r="N7" s="364"/>
      <c r="O7" s="361"/>
      <c r="P7" s="364"/>
      <c r="Q7" s="399"/>
      <c r="R7" s="364"/>
    </row>
    <row r="8" spans="1:18" ht="15" customHeight="1">
      <c r="A8" s="47"/>
      <c r="B8" s="48"/>
      <c r="C8" s="409">
        <v>0.40277777777777773</v>
      </c>
      <c r="D8" s="375" t="s">
        <v>327</v>
      </c>
      <c r="E8" s="376"/>
      <c r="F8" s="377"/>
      <c r="G8" s="361"/>
      <c r="H8" s="364"/>
      <c r="I8" s="364"/>
      <c r="J8" s="364"/>
      <c r="K8" s="361"/>
      <c r="L8" s="364"/>
      <c r="M8" s="364"/>
      <c r="N8" s="364"/>
      <c r="O8" s="361"/>
      <c r="P8" s="364"/>
      <c r="Q8" s="399"/>
      <c r="R8" s="364"/>
    </row>
    <row r="9" spans="1:18" ht="13.5" customHeight="1">
      <c r="A9" s="47"/>
      <c r="B9" s="48"/>
      <c r="C9" s="370"/>
      <c r="D9" s="378"/>
      <c r="E9" s="379"/>
      <c r="F9" s="380"/>
      <c r="G9" s="361"/>
      <c r="H9" s="364"/>
      <c r="I9" s="364"/>
      <c r="J9" s="364"/>
      <c r="K9" s="361"/>
      <c r="L9" s="364"/>
      <c r="M9" s="364"/>
      <c r="N9" s="364"/>
      <c r="O9" s="361"/>
      <c r="P9" s="364"/>
      <c r="Q9" s="399"/>
      <c r="R9" s="364"/>
    </row>
    <row r="10" spans="1:18" ht="15" customHeight="1" thickBot="1">
      <c r="A10" s="47"/>
      <c r="B10" s="48"/>
      <c r="C10" s="410"/>
      <c r="D10" s="381"/>
      <c r="E10" s="382"/>
      <c r="F10" s="383"/>
      <c r="G10" s="498"/>
      <c r="H10" s="364"/>
      <c r="I10" s="364"/>
      <c r="J10" s="364"/>
      <c r="K10" s="362"/>
      <c r="L10" s="364"/>
      <c r="M10" s="364"/>
      <c r="N10" s="364"/>
      <c r="O10" s="362"/>
      <c r="P10" s="364"/>
      <c r="Q10" s="399"/>
      <c r="R10" s="365"/>
    </row>
    <row r="11" spans="1:18" ht="13.5" customHeight="1">
      <c r="A11" s="47"/>
      <c r="B11" s="48"/>
      <c r="C11" s="411">
        <v>0.4583333333333333</v>
      </c>
      <c r="D11" s="412" t="s">
        <v>50</v>
      </c>
      <c r="E11" s="413"/>
      <c r="F11" s="414"/>
      <c r="G11" s="411">
        <v>0.4513888888888889</v>
      </c>
      <c r="H11" s="412" t="s">
        <v>1</v>
      </c>
      <c r="I11" s="414"/>
      <c r="J11" s="475"/>
      <c r="K11" s="448">
        <v>0.4513888888888889</v>
      </c>
      <c r="L11" s="412" t="s">
        <v>1</v>
      </c>
      <c r="M11" s="445"/>
      <c r="N11" s="446"/>
      <c r="O11" s="448">
        <v>0.4513888888888889</v>
      </c>
      <c r="P11" s="412" t="s">
        <v>1</v>
      </c>
      <c r="Q11" s="414"/>
      <c r="R11" s="475"/>
    </row>
    <row r="12" spans="1:18" ht="12.75" customHeight="1">
      <c r="A12" s="47"/>
      <c r="B12" s="11"/>
      <c r="C12" s="370"/>
      <c r="D12" s="415"/>
      <c r="E12" s="416"/>
      <c r="F12" s="416"/>
      <c r="G12" s="370"/>
      <c r="H12" s="415"/>
      <c r="I12" s="416"/>
      <c r="J12" s="476"/>
      <c r="K12" s="370"/>
      <c r="L12" s="393"/>
      <c r="M12" s="394"/>
      <c r="N12" s="392"/>
      <c r="O12" s="370"/>
      <c r="P12" s="415"/>
      <c r="Q12" s="416"/>
      <c r="R12" s="476"/>
    </row>
    <row r="13" spans="1:18" ht="13.5" customHeight="1" thickBot="1">
      <c r="A13" s="47"/>
      <c r="B13" s="11"/>
      <c r="C13" s="410"/>
      <c r="D13" s="415"/>
      <c r="E13" s="416"/>
      <c r="F13" s="416"/>
      <c r="G13" s="410"/>
      <c r="H13" s="477"/>
      <c r="I13" s="478"/>
      <c r="J13" s="479"/>
      <c r="K13" s="370"/>
      <c r="L13" s="395"/>
      <c r="M13" s="396"/>
      <c r="N13" s="397"/>
      <c r="O13" s="410"/>
      <c r="P13" s="477"/>
      <c r="Q13" s="478"/>
      <c r="R13" s="476"/>
    </row>
    <row r="14" spans="1:20" ht="16.5" customHeight="1">
      <c r="A14" s="47"/>
      <c r="B14" s="11"/>
      <c r="C14" s="372">
        <v>0.47222222222222227</v>
      </c>
      <c r="D14" s="375" t="s">
        <v>327</v>
      </c>
      <c r="E14" s="376"/>
      <c r="F14" s="377"/>
      <c r="G14" s="360">
        <v>0.47222222222222227</v>
      </c>
      <c r="H14" s="491" t="s">
        <v>332</v>
      </c>
      <c r="I14" s="671" t="s">
        <v>333</v>
      </c>
      <c r="J14" s="424" t="s">
        <v>534</v>
      </c>
      <c r="K14" s="288">
        <v>0.46527777777777773</v>
      </c>
      <c r="L14" s="672" t="s">
        <v>339</v>
      </c>
      <c r="M14" s="673"/>
      <c r="N14" s="674"/>
      <c r="O14" s="488">
        <v>0.47222222222222227</v>
      </c>
      <c r="P14" s="463" t="s">
        <v>342</v>
      </c>
      <c r="Q14" s="510" t="s">
        <v>540</v>
      </c>
      <c r="R14" s="511" t="s">
        <v>580</v>
      </c>
      <c r="T14" s="49"/>
    </row>
    <row r="15" spans="1:18" ht="13.5" customHeight="1" hidden="1" thickBot="1">
      <c r="A15" s="47"/>
      <c r="B15" s="11"/>
      <c r="C15" s="373"/>
      <c r="D15" s="378"/>
      <c r="E15" s="379"/>
      <c r="F15" s="380"/>
      <c r="G15" s="361"/>
      <c r="H15" s="364"/>
      <c r="I15" s="399"/>
      <c r="J15" s="399"/>
      <c r="K15" s="289"/>
      <c r="L15" s="675"/>
      <c r="M15" s="675"/>
      <c r="N15" s="676"/>
      <c r="O15" s="361"/>
      <c r="P15" s="506"/>
      <c r="Q15" s="364"/>
      <c r="R15" s="364"/>
    </row>
    <row r="16" spans="1:18" ht="13.5" thickBot="1">
      <c r="A16" s="47"/>
      <c r="B16" s="11"/>
      <c r="C16" s="373"/>
      <c r="D16" s="378"/>
      <c r="E16" s="379"/>
      <c r="F16" s="380"/>
      <c r="G16" s="361"/>
      <c r="H16" s="364"/>
      <c r="I16" s="399"/>
      <c r="J16" s="399"/>
      <c r="K16" s="290"/>
      <c r="L16" s="677"/>
      <c r="M16" s="677"/>
      <c r="N16" s="678"/>
      <c r="O16" s="361"/>
      <c r="P16" s="506"/>
      <c r="Q16" s="364"/>
      <c r="R16" s="364"/>
    </row>
    <row r="17" spans="1:20" ht="12.75" customHeight="1">
      <c r="A17" s="47"/>
      <c r="B17" s="11"/>
      <c r="C17" s="373"/>
      <c r="D17" s="378"/>
      <c r="E17" s="379"/>
      <c r="F17" s="380"/>
      <c r="G17" s="361"/>
      <c r="H17" s="364"/>
      <c r="I17" s="399"/>
      <c r="J17" s="399"/>
      <c r="K17" s="406">
        <v>0.4861111111111111</v>
      </c>
      <c r="L17" s="425" t="s">
        <v>339</v>
      </c>
      <c r="M17" s="463" t="s">
        <v>340</v>
      </c>
      <c r="N17" s="363" t="s">
        <v>344</v>
      </c>
      <c r="O17" s="361"/>
      <c r="P17" s="506"/>
      <c r="Q17" s="364"/>
      <c r="R17" s="364"/>
      <c r="T17" s="1"/>
    </row>
    <row r="18" spans="1:20" ht="12.75">
      <c r="A18" s="47"/>
      <c r="B18" s="11"/>
      <c r="C18" s="373"/>
      <c r="D18" s="378"/>
      <c r="E18" s="379"/>
      <c r="F18" s="380"/>
      <c r="G18" s="361"/>
      <c r="H18" s="364"/>
      <c r="I18" s="399"/>
      <c r="J18" s="399"/>
      <c r="K18" s="361"/>
      <c r="L18" s="399"/>
      <c r="M18" s="506"/>
      <c r="N18" s="364"/>
      <c r="O18" s="361"/>
      <c r="P18" s="506"/>
      <c r="Q18" s="364"/>
      <c r="R18" s="364"/>
      <c r="T18" s="473"/>
    </row>
    <row r="19" spans="1:20" ht="12.75">
      <c r="A19" s="47"/>
      <c r="B19" s="11"/>
      <c r="C19" s="373"/>
      <c r="D19" s="378"/>
      <c r="E19" s="379"/>
      <c r="F19" s="380"/>
      <c r="G19" s="361"/>
      <c r="H19" s="364"/>
      <c r="I19" s="399"/>
      <c r="J19" s="399"/>
      <c r="K19" s="361"/>
      <c r="L19" s="399"/>
      <c r="M19" s="506"/>
      <c r="N19" s="364"/>
      <c r="O19" s="361"/>
      <c r="P19" s="506"/>
      <c r="Q19" s="364"/>
      <c r="R19" s="364"/>
      <c r="T19" s="474"/>
    </row>
    <row r="20" spans="1:18" ht="12.75">
      <c r="A20" s="47"/>
      <c r="B20" s="11"/>
      <c r="C20" s="373"/>
      <c r="D20" s="378"/>
      <c r="E20" s="379"/>
      <c r="F20" s="380"/>
      <c r="G20" s="361"/>
      <c r="H20" s="364"/>
      <c r="I20" s="399"/>
      <c r="J20" s="399"/>
      <c r="K20" s="361"/>
      <c r="L20" s="399"/>
      <c r="M20" s="506"/>
      <c r="N20" s="364"/>
      <c r="O20" s="361"/>
      <c r="P20" s="506"/>
      <c r="Q20" s="364"/>
      <c r="R20" s="364"/>
    </row>
    <row r="21" spans="1:18" ht="13.5" thickBot="1">
      <c r="A21" s="47"/>
      <c r="B21" s="11"/>
      <c r="C21" s="374"/>
      <c r="D21" s="381"/>
      <c r="E21" s="382"/>
      <c r="F21" s="383"/>
      <c r="G21" s="362"/>
      <c r="H21" s="365"/>
      <c r="I21" s="400"/>
      <c r="J21" s="400"/>
      <c r="K21" s="362"/>
      <c r="L21" s="399"/>
      <c r="M21" s="506"/>
      <c r="N21" s="364"/>
      <c r="O21" s="362"/>
      <c r="P21" s="684"/>
      <c r="Q21" s="364"/>
      <c r="R21" s="365"/>
    </row>
    <row r="22" spans="1:19" ht="12.75" customHeight="1">
      <c r="A22" s="47"/>
      <c r="B22" s="11"/>
      <c r="C22" s="59">
        <v>0.5416666666666666</v>
      </c>
      <c r="D22" s="390" t="s">
        <v>2</v>
      </c>
      <c r="E22" s="391"/>
      <c r="F22" s="392"/>
      <c r="G22" s="53">
        <v>0.5416666666666666</v>
      </c>
      <c r="H22" s="449" t="s">
        <v>2</v>
      </c>
      <c r="I22" s="445"/>
      <c r="J22" s="465"/>
      <c r="K22" s="448">
        <v>0.5416666666666666</v>
      </c>
      <c r="L22" s="444" t="s">
        <v>52</v>
      </c>
      <c r="M22" s="445"/>
      <c r="N22" s="446"/>
      <c r="O22" s="53">
        <v>0.5416666666666666</v>
      </c>
      <c r="P22" s="449" t="s">
        <v>3</v>
      </c>
      <c r="Q22" s="445"/>
      <c r="R22" s="446"/>
      <c r="S22" s="49"/>
    </row>
    <row r="23" spans="1:19" ht="12.75" customHeight="1" hidden="1">
      <c r="A23" s="47"/>
      <c r="B23" s="11"/>
      <c r="C23" s="64"/>
      <c r="D23" s="393"/>
      <c r="E23" s="394"/>
      <c r="F23" s="392"/>
      <c r="G23" s="55"/>
      <c r="H23" s="393"/>
      <c r="I23" s="394"/>
      <c r="J23" s="487"/>
      <c r="K23" s="370"/>
      <c r="L23" s="394"/>
      <c r="M23" s="447"/>
      <c r="N23" s="392"/>
      <c r="O23" s="55"/>
      <c r="P23" s="393"/>
      <c r="Q23" s="394"/>
      <c r="R23" s="392"/>
      <c r="S23" s="49"/>
    </row>
    <row r="24" spans="1:19" ht="12.75">
      <c r="A24" s="47"/>
      <c r="B24" s="11"/>
      <c r="C24" s="64"/>
      <c r="D24" s="393"/>
      <c r="E24" s="394"/>
      <c r="F24" s="392"/>
      <c r="G24" s="55"/>
      <c r="H24" s="393"/>
      <c r="I24" s="394"/>
      <c r="J24" s="487"/>
      <c r="K24" s="370"/>
      <c r="L24" s="394"/>
      <c r="M24" s="447"/>
      <c r="N24" s="392"/>
      <c r="O24" s="55"/>
      <c r="P24" s="393"/>
      <c r="Q24" s="394"/>
      <c r="R24" s="392"/>
      <c r="S24" s="49"/>
    </row>
    <row r="25" spans="1:18" ht="12.75">
      <c r="A25" s="47"/>
      <c r="B25" s="11"/>
      <c r="C25" s="64"/>
      <c r="D25" s="393"/>
      <c r="E25" s="394"/>
      <c r="F25" s="392"/>
      <c r="G25" s="55"/>
      <c r="H25" s="393"/>
      <c r="I25" s="394"/>
      <c r="J25" s="487"/>
      <c r="K25" s="417"/>
      <c r="L25" s="394"/>
      <c r="M25" s="447"/>
      <c r="N25" s="392"/>
      <c r="O25" s="55"/>
      <c r="P25" s="393"/>
      <c r="Q25" s="394"/>
      <c r="R25" s="392"/>
    </row>
    <row r="26" spans="1:19" ht="13.5" customHeight="1" thickBot="1">
      <c r="A26" s="47"/>
      <c r="B26" s="11"/>
      <c r="C26" s="65"/>
      <c r="D26" s="395"/>
      <c r="E26" s="396"/>
      <c r="F26" s="397"/>
      <c r="G26" s="54"/>
      <c r="H26" s="395"/>
      <c r="I26" s="396"/>
      <c r="J26" s="471"/>
      <c r="K26" s="370"/>
      <c r="L26" s="394"/>
      <c r="M26" s="394"/>
      <c r="N26" s="392"/>
      <c r="O26" s="55"/>
      <c r="P26" s="395"/>
      <c r="Q26" s="396"/>
      <c r="R26" s="397"/>
      <c r="S26" s="49"/>
    </row>
    <row r="27" spans="1:19" ht="12.75" customHeight="1">
      <c r="A27" s="47"/>
      <c r="B27" s="11"/>
      <c r="C27" s="283">
        <v>0.59375</v>
      </c>
      <c r="D27" s="384" t="s">
        <v>327</v>
      </c>
      <c r="E27" s="385"/>
      <c r="F27" s="386"/>
      <c r="G27" s="56">
        <v>0.59375</v>
      </c>
      <c r="H27" s="384" t="s">
        <v>334</v>
      </c>
      <c r="I27" s="401"/>
      <c r="J27" s="401"/>
      <c r="K27" s="448">
        <v>0.59375</v>
      </c>
      <c r="L27" s="480" t="s">
        <v>38</v>
      </c>
      <c r="M27" s="481"/>
      <c r="N27" s="482"/>
      <c r="O27" s="56">
        <v>0.59375</v>
      </c>
      <c r="P27" s="384" t="s">
        <v>539</v>
      </c>
      <c r="Q27" s="401"/>
      <c r="R27" s="401"/>
      <c r="S27" s="49"/>
    </row>
    <row r="28" spans="1:18" ht="13.5" thickBot="1">
      <c r="A28" s="47"/>
      <c r="B28" s="11"/>
      <c r="C28" s="62"/>
      <c r="D28" s="387"/>
      <c r="E28" s="388"/>
      <c r="F28" s="389"/>
      <c r="G28" s="57"/>
      <c r="H28" s="387"/>
      <c r="I28" s="388"/>
      <c r="J28" s="388"/>
      <c r="K28" s="370"/>
      <c r="L28" s="483"/>
      <c r="M28" s="483"/>
      <c r="N28" s="484"/>
      <c r="O28" s="57"/>
      <c r="P28" s="387"/>
      <c r="Q28" s="388"/>
      <c r="R28" s="388"/>
    </row>
    <row r="29" spans="1:18" ht="21.75" customHeight="1">
      <c r="A29" s="47"/>
      <c r="B29" s="11"/>
      <c r="C29" s="409">
        <v>0.6145833333333334</v>
      </c>
      <c r="D29" s="405" t="s">
        <v>327</v>
      </c>
      <c r="E29" s="439" t="s">
        <v>328</v>
      </c>
      <c r="F29" s="463" t="s">
        <v>329</v>
      </c>
      <c r="G29" s="488">
        <v>0.6145833333333334</v>
      </c>
      <c r="H29" s="462" t="s">
        <v>334</v>
      </c>
      <c r="I29" s="439" t="s">
        <v>628</v>
      </c>
      <c r="J29" s="425" t="s">
        <v>335</v>
      </c>
      <c r="K29" s="370"/>
      <c r="L29" s="483"/>
      <c r="M29" s="483"/>
      <c r="N29" s="484"/>
      <c r="O29" s="402">
        <v>0.6145833333333334</v>
      </c>
      <c r="P29" s="363" t="s">
        <v>539</v>
      </c>
      <c r="Q29" s="405" t="s">
        <v>626</v>
      </c>
      <c r="R29" s="366" t="s">
        <v>536</v>
      </c>
    </row>
    <row r="30" spans="1:19" ht="12.75">
      <c r="A30" s="47"/>
      <c r="B30" s="48"/>
      <c r="C30" s="370"/>
      <c r="D30" s="364"/>
      <c r="E30" s="440"/>
      <c r="F30" s="464"/>
      <c r="G30" s="361"/>
      <c r="H30" s="399"/>
      <c r="I30" s="440"/>
      <c r="J30" s="399"/>
      <c r="K30" s="417"/>
      <c r="L30" s="483"/>
      <c r="M30" s="483"/>
      <c r="N30" s="484"/>
      <c r="O30" s="403"/>
      <c r="P30" s="364"/>
      <c r="Q30" s="364"/>
      <c r="R30" s="364"/>
      <c r="S30" s="49"/>
    </row>
    <row r="31" spans="1:18" ht="12.75">
      <c r="A31" s="47"/>
      <c r="B31" s="48"/>
      <c r="C31" s="370"/>
      <c r="D31" s="364"/>
      <c r="E31" s="440"/>
      <c r="F31" s="464"/>
      <c r="G31" s="361"/>
      <c r="H31" s="399"/>
      <c r="I31" s="440"/>
      <c r="J31" s="399"/>
      <c r="K31" s="370"/>
      <c r="L31" s="483"/>
      <c r="M31" s="483"/>
      <c r="N31" s="484"/>
      <c r="O31" s="403"/>
      <c r="P31" s="364"/>
      <c r="Q31" s="364"/>
      <c r="R31" s="364"/>
    </row>
    <row r="32" spans="1:20" ht="13.5" thickBot="1">
      <c r="A32" s="47"/>
      <c r="B32" s="48"/>
      <c r="C32" s="410"/>
      <c r="D32" s="364"/>
      <c r="E32" s="440"/>
      <c r="F32" s="464"/>
      <c r="G32" s="362"/>
      <c r="H32" s="399"/>
      <c r="I32" s="440"/>
      <c r="J32" s="399"/>
      <c r="K32" s="370"/>
      <c r="L32" s="483"/>
      <c r="M32" s="483"/>
      <c r="N32" s="484"/>
      <c r="O32" s="404"/>
      <c r="P32" s="364"/>
      <c r="Q32" s="364"/>
      <c r="R32" s="365"/>
      <c r="S32" s="49"/>
      <c r="T32" s="49"/>
    </row>
    <row r="33" spans="1:20" ht="12.75">
      <c r="A33" s="47"/>
      <c r="B33" s="48"/>
      <c r="C33" s="59">
        <v>0.6701388888888888</v>
      </c>
      <c r="D33" s="449" t="s">
        <v>10</v>
      </c>
      <c r="E33" s="444"/>
      <c r="F33" s="446"/>
      <c r="G33" s="59">
        <v>0.6701388888888888</v>
      </c>
      <c r="H33" s="449" t="s">
        <v>634</v>
      </c>
      <c r="I33" s="445"/>
      <c r="J33" s="445"/>
      <c r="K33" s="417"/>
      <c r="L33" s="483"/>
      <c r="M33" s="483"/>
      <c r="N33" s="484"/>
      <c r="O33" s="59">
        <v>0.6701388888888888</v>
      </c>
      <c r="P33" s="449" t="s">
        <v>29</v>
      </c>
      <c r="Q33" s="445"/>
      <c r="R33" s="446"/>
      <c r="T33" s="49"/>
    </row>
    <row r="34" spans="1:18" ht="13.5" thickBot="1">
      <c r="A34" s="47"/>
      <c r="B34" s="48"/>
      <c r="C34" s="63"/>
      <c r="D34" s="393"/>
      <c r="E34" s="394"/>
      <c r="F34" s="392"/>
      <c r="G34" s="63"/>
      <c r="H34" s="395"/>
      <c r="I34" s="396"/>
      <c r="J34" s="396"/>
      <c r="K34" s="370"/>
      <c r="L34" s="483"/>
      <c r="M34" s="483"/>
      <c r="N34" s="484"/>
      <c r="O34" s="63"/>
      <c r="P34" s="395"/>
      <c r="Q34" s="396"/>
      <c r="R34" s="397"/>
    </row>
    <row r="35" spans="1:18" ht="13.5" customHeight="1" thickBot="1">
      <c r="A35" s="209">
        <v>0.6666666666666666</v>
      </c>
      <c r="B35" s="450" t="s">
        <v>23</v>
      </c>
      <c r="C35" s="369">
        <v>0.6875</v>
      </c>
      <c r="D35" s="425" t="s">
        <v>538</v>
      </c>
      <c r="E35" s="398" t="s">
        <v>330</v>
      </c>
      <c r="F35" s="424" t="s">
        <v>572</v>
      </c>
      <c r="G35" s="98">
        <v>0.6875</v>
      </c>
      <c r="H35" s="454" t="s">
        <v>326</v>
      </c>
      <c r="I35" s="455"/>
      <c r="J35" s="455"/>
      <c r="K35" s="370"/>
      <c r="L35" s="483"/>
      <c r="M35" s="483"/>
      <c r="N35" s="484"/>
      <c r="O35" s="360">
        <v>0.6875</v>
      </c>
      <c r="P35" s="363" t="s">
        <v>343</v>
      </c>
      <c r="Q35" s="683" t="s">
        <v>344</v>
      </c>
      <c r="R35" s="366" t="s">
        <v>568</v>
      </c>
    </row>
    <row r="36" spans="1:18" ht="12.75" customHeight="1">
      <c r="A36" s="412"/>
      <c r="B36" s="451"/>
      <c r="C36" s="370"/>
      <c r="D36" s="399"/>
      <c r="E36" s="399"/>
      <c r="F36" s="399"/>
      <c r="G36" s="459"/>
      <c r="H36" s="456"/>
      <c r="I36" s="457"/>
      <c r="J36" s="456"/>
      <c r="K36" s="417"/>
      <c r="L36" s="483"/>
      <c r="M36" s="483"/>
      <c r="N36" s="484"/>
      <c r="O36" s="361"/>
      <c r="P36" s="686"/>
      <c r="Q36" s="364"/>
      <c r="R36" s="407"/>
    </row>
    <row r="37" spans="1:18" ht="13.5" customHeight="1">
      <c r="A37" s="453"/>
      <c r="B37" s="451"/>
      <c r="C37" s="370"/>
      <c r="D37" s="399"/>
      <c r="E37" s="399"/>
      <c r="F37" s="399"/>
      <c r="G37" s="460"/>
      <c r="H37" s="456"/>
      <c r="I37" s="457"/>
      <c r="J37" s="456"/>
      <c r="K37" s="370"/>
      <c r="L37" s="483"/>
      <c r="M37" s="483"/>
      <c r="N37" s="484"/>
      <c r="O37" s="361"/>
      <c r="P37" s="686"/>
      <c r="Q37" s="364"/>
      <c r="R37" s="407"/>
    </row>
    <row r="38" spans="1:18" ht="12.75">
      <c r="A38" s="453"/>
      <c r="B38" s="451"/>
      <c r="C38" s="370"/>
      <c r="D38" s="399"/>
      <c r="E38" s="399"/>
      <c r="F38" s="399"/>
      <c r="G38" s="460"/>
      <c r="H38" s="456"/>
      <c r="I38" s="457"/>
      <c r="J38" s="456"/>
      <c r="K38" s="370"/>
      <c r="L38" s="483"/>
      <c r="M38" s="483"/>
      <c r="N38" s="484"/>
      <c r="O38" s="361"/>
      <c r="P38" s="686"/>
      <c r="Q38" s="364"/>
      <c r="R38" s="407"/>
    </row>
    <row r="39" spans="1:18" ht="12.75">
      <c r="A39" s="453"/>
      <c r="B39" s="451"/>
      <c r="C39" s="370"/>
      <c r="D39" s="399"/>
      <c r="E39" s="399"/>
      <c r="F39" s="399"/>
      <c r="G39" s="460"/>
      <c r="H39" s="456"/>
      <c r="I39" s="457"/>
      <c r="J39" s="456"/>
      <c r="K39" s="417"/>
      <c r="L39" s="483"/>
      <c r="M39" s="483"/>
      <c r="N39" s="484"/>
      <c r="O39" s="361"/>
      <c r="P39" s="686"/>
      <c r="Q39" s="364"/>
      <c r="R39" s="407"/>
    </row>
    <row r="40" spans="1:18" ht="12.75">
      <c r="A40" s="453"/>
      <c r="B40" s="451"/>
      <c r="C40" s="370"/>
      <c r="D40" s="399"/>
      <c r="E40" s="399"/>
      <c r="F40" s="399"/>
      <c r="G40" s="460"/>
      <c r="H40" s="456"/>
      <c r="I40" s="457"/>
      <c r="J40" s="456"/>
      <c r="K40" s="370"/>
      <c r="L40" s="483"/>
      <c r="M40" s="483"/>
      <c r="N40" s="484"/>
      <c r="O40" s="361"/>
      <c r="P40" s="686"/>
      <c r="Q40" s="364"/>
      <c r="R40" s="407"/>
    </row>
    <row r="41" spans="1:18" ht="13.5" thickBot="1">
      <c r="A41" s="453"/>
      <c r="B41" s="451"/>
      <c r="C41" s="371"/>
      <c r="D41" s="400"/>
      <c r="E41" s="400"/>
      <c r="F41" s="399"/>
      <c r="G41" s="461"/>
      <c r="H41" s="458"/>
      <c r="I41" s="458"/>
      <c r="J41" s="458"/>
      <c r="K41" s="410"/>
      <c r="L41" s="485"/>
      <c r="M41" s="485"/>
      <c r="N41" s="486"/>
      <c r="O41" s="362"/>
      <c r="P41" s="687"/>
      <c r="Q41" s="364"/>
      <c r="R41" s="685"/>
    </row>
    <row r="42" spans="1:18" ht="13.5" thickBot="1">
      <c r="A42" s="453"/>
      <c r="B42" s="451"/>
      <c r="C42" s="210">
        <v>0.75</v>
      </c>
      <c r="D42" s="503"/>
      <c r="E42" s="504"/>
      <c r="F42" s="505"/>
      <c r="G42" s="11"/>
      <c r="H42" s="11"/>
      <c r="I42" s="11"/>
      <c r="J42" s="11"/>
      <c r="K42" s="284"/>
      <c r="L42" s="274"/>
      <c r="M42" s="274"/>
      <c r="N42" s="274"/>
      <c r="O42" s="287"/>
      <c r="P42" s="291"/>
      <c r="Q42" s="292"/>
      <c r="R42" s="293"/>
    </row>
    <row r="43" spans="1:18" ht="12.75">
      <c r="A43" s="453"/>
      <c r="B43" s="451"/>
      <c r="G43" s="60">
        <v>0.7916666666666666</v>
      </c>
      <c r="H43" s="444" t="s">
        <v>13</v>
      </c>
      <c r="I43" s="444"/>
      <c r="J43" s="446"/>
      <c r="K43" s="205"/>
      <c r="L43" s="213"/>
      <c r="M43" s="213"/>
      <c r="N43" s="214"/>
      <c r="O43" s="60">
        <v>0.7916666666666666</v>
      </c>
      <c r="P43" s="449" t="s">
        <v>17</v>
      </c>
      <c r="Q43" s="445"/>
      <c r="R43" s="446"/>
    </row>
    <row r="44" spans="1:18" ht="13.5" thickBot="1">
      <c r="A44" s="453"/>
      <c r="B44" s="451"/>
      <c r="G44" s="61"/>
      <c r="H44" s="396"/>
      <c r="I44" s="396"/>
      <c r="J44" s="397"/>
      <c r="K44" s="205"/>
      <c r="L44" s="213"/>
      <c r="M44" s="213"/>
      <c r="N44" s="214"/>
      <c r="O44" s="61"/>
      <c r="P44" s="395"/>
      <c r="Q44" s="396"/>
      <c r="R44" s="397"/>
    </row>
    <row r="45" spans="1:18" ht="14.25" customHeight="1">
      <c r="A45" s="453"/>
      <c r="B45" s="451"/>
      <c r="C45" s="11"/>
      <c r="D45" s="11"/>
      <c r="E45" s="11"/>
      <c r="F45" s="11"/>
      <c r="G45" s="11"/>
      <c r="H45" s="11"/>
      <c r="I45" s="11"/>
      <c r="J45" s="11"/>
      <c r="K45" s="215"/>
      <c r="L45" s="213"/>
      <c r="M45" s="213"/>
      <c r="N45" s="214"/>
      <c r="O45" s="448">
        <v>0.8333333333333334</v>
      </c>
      <c r="P45" s="449" t="s">
        <v>18</v>
      </c>
      <c r="Q45" s="465"/>
      <c r="R45" s="466"/>
    </row>
    <row r="46" spans="1:18" ht="0.75" customHeight="1">
      <c r="A46" s="206"/>
      <c r="B46" s="451"/>
      <c r="C46" s="11"/>
      <c r="D46" s="11"/>
      <c r="E46" s="11"/>
      <c r="F46" s="11"/>
      <c r="G46" s="11"/>
      <c r="H46" s="11"/>
      <c r="I46" s="11"/>
      <c r="J46" s="11" t="s">
        <v>5</v>
      </c>
      <c r="K46" s="50"/>
      <c r="L46" s="11"/>
      <c r="M46" s="11"/>
      <c r="N46" s="11"/>
      <c r="O46" s="370"/>
      <c r="P46" s="467"/>
      <c r="Q46" s="468"/>
      <c r="R46" s="469"/>
    </row>
    <row r="47" spans="1:19" ht="13.5" thickBot="1">
      <c r="A47" s="61">
        <v>0.8333333333333334</v>
      </c>
      <c r="B47" s="452"/>
      <c r="C47" s="11"/>
      <c r="D47" s="11"/>
      <c r="E47" s="11"/>
      <c r="F47" s="11"/>
      <c r="G47" s="11"/>
      <c r="H47" s="11"/>
      <c r="I47" s="11"/>
      <c r="J47" s="11"/>
      <c r="K47" s="25"/>
      <c r="L47" s="32"/>
      <c r="M47" s="32"/>
      <c r="N47" s="32"/>
      <c r="O47" s="410"/>
      <c r="P47" s="470"/>
      <c r="Q47" s="471"/>
      <c r="R47" s="472"/>
      <c r="S47" s="33"/>
    </row>
    <row r="48" spans="1:19" ht="12.75">
      <c r="A48" s="11"/>
      <c r="B48" s="11"/>
      <c r="C48" s="11"/>
      <c r="D48" s="11"/>
      <c r="E48" s="11"/>
      <c r="F48" s="24"/>
      <c r="G48" s="11"/>
      <c r="H48" s="11"/>
      <c r="I48" s="11"/>
      <c r="J48" s="11"/>
      <c r="K48" s="25"/>
      <c r="L48" s="32"/>
      <c r="M48" s="32"/>
      <c r="N48" s="32"/>
      <c r="O48" s="25"/>
      <c r="P48" s="32"/>
      <c r="Q48" s="32"/>
      <c r="R48" s="204"/>
      <c r="S48" s="33"/>
    </row>
    <row r="49" spans="1:19" ht="12.75">
      <c r="A49" s="11"/>
      <c r="B49" s="11"/>
      <c r="C49" s="32"/>
      <c r="D49" s="32"/>
      <c r="E49" s="32"/>
      <c r="F49" s="32"/>
      <c r="H49" s="11"/>
      <c r="I49" s="34"/>
      <c r="J49" s="32"/>
      <c r="K49" s="25"/>
      <c r="L49" s="32"/>
      <c r="M49" s="32"/>
      <c r="N49" s="32"/>
      <c r="O49" s="25"/>
      <c r="P49" s="32"/>
      <c r="Q49" s="32"/>
      <c r="R49" s="32"/>
      <c r="S49" s="33"/>
    </row>
    <row r="50" spans="1:19" ht="12.75" customHeight="1">
      <c r="A50" s="516" t="s">
        <v>12</v>
      </c>
      <c r="B50" s="497"/>
      <c r="C50" s="32"/>
      <c r="D50" s="11"/>
      <c r="E50" s="11"/>
      <c r="F50" s="11"/>
      <c r="G50" s="495" t="s">
        <v>41</v>
      </c>
      <c r="H50" s="496"/>
      <c r="I50" s="497"/>
      <c r="J50" s="11"/>
      <c r="L50" s="11"/>
      <c r="M50" s="32"/>
      <c r="N50" s="32"/>
      <c r="O50" s="25"/>
      <c r="P50" s="32"/>
      <c r="Q50" s="32"/>
      <c r="R50" s="32"/>
      <c r="S50" s="33"/>
    </row>
    <row r="51" spans="1:20" ht="12.75" customHeight="1">
      <c r="A51" s="525" t="s">
        <v>9</v>
      </c>
      <c r="B51" s="526"/>
      <c r="C51" s="32"/>
      <c r="D51" s="32"/>
      <c r="E51" s="32"/>
      <c r="F51" s="32"/>
      <c r="G51" s="681" t="s">
        <v>19</v>
      </c>
      <c r="H51" s="682"/>
      <c r="I51" s="11"/>
      <c r="J51" s="11"/>
      <c r="L51" s="11"/>
      <c r="M51" s="32"/>
      <c r="N51" s="32"/>
      <c r="O51" s="25"/>
      <c r="P51" s="32"/>
      <c r="Q51" s="32"/>
      <c r="R51" s="32"/>
      <c r="T51" s="679"/>
    </row>
    <row r="52" spans="1:20" ht="12.75" customHeight="1">
      <c r="A52" s="527" t="s">
        <v>26</v>
      </c>
      <c r="B52" s="497"/>
      <c r="C52" s="254"/>
      <c r="D52" s="255"/>
      <c r="E52" s="255"/>
      <c r="F52" s="32"/>
      <c r="G52" s="680" t="s">
        <v>15</v>
      </c>
      <c r="H52" s="497"/>
      <c r="I52" s="256"/>
      <c r="J52" s="11"/>
      <c r="L52" s="11"/>
      <c r="M52" s="11"/>
      <c r="N52" s="11"/>
      <c r="P52" s="11"/>
      <c r="Q52" s="11"/>
      <c r="R52" s="11"/>
      <c r="T52" s="679"/>
    </row>
    <row r="53" spans="1:20" ht="12.75" customHeight="1">
      <c r="A53" s="513" t="s">
        <v>21</v>
      </c>
      <c r="B53" s="514"/>
      <c r="C53" s="514"/>
      <c r="D53" s="515"/>
      <c r="E53" s="285"/>
      <c r="F53" s="216"/>
      <c r="G53" s="518" t="s">
        <v>11</v>
      </c>
      <c r="H53" s="497"/>
      <c r="I53" s="11"/>
      <c r="J53" s="11"/>
      <c r="L53" s="11"/>
      <c r="M53" s="11"/>
      <c r="N53" s="11"/>
      <c r="P53" s="11"/>
      <c r="Q53" s="11"/>
      <c r="R53" s="11"/>
      <c r="T53" s="679"/>
    </row>
    <row r="54" spans="1:20" ht="12.75" customHeight="1">
      <c r="A54" s="528" t="s">
        <v>20</v>
      </c>
      <c r="B54" s="529"/>
      <c r="C54" s="529"/>
      <c r="D54" s="530"/>
      <c r="E54" s="286"/>
      <c r="F54" s="32"/>
      <c r="G54" s="517" t="s">
        <v>22</v>
      </c>
      <c r="H54" s="496"/>
      <c r="I54" s="497"/>
      <c r="J54" s="258"/>
      <c r="K54" s="217"/>
      <c r="L54" s="217"/>
      <c r="M54" s="11"/>
      <c r="N54" s="11"/>
      <c r="P54" s="11"/>
      <c r="Q54" s="11"/>
      <c r="R54" s="11"/>
      <c r="T54" s="679"/>
    </row>
    <row r="55" spans="1:20" ht="12.75" customHeight="1">
      <c r="A55" s="531" t="s">
        <v>4</v>
      </c>
      <c r="B55" s="526"/>
      <c r="D55" s="11"/>
      <c r="E55" s="11"/>
      <c r="F55" s="11"/>
      <c r="G55" s="535" t="s">
        <v>24</v>
      </c>
      <c r="H55" s="536"/>
      <c r="I55" s="537"/>
      <c r="J55" s="257"/>
      <c r="K55" s="38"/>
      <c r="L55" s="38"/>
      <c r="M55" s="11"/>
      <c r="N55" s="11"/>
      <c r="P55" s="11"/>
      <c r="Q55" s="11"/>
      <c r="R55" s="11"/>
      <c r="T55" s="679"/>
    </row>
    <row r="56" spans="2:20" ht="12.75">
      <c r="B56" s="11"/>
      <c r="D56" s="11"/>
      <c r="E56" s="11"/>
      <c r="F56" s="11"/>
      <c r="G56" s="532" t="s">
        <v>42</v>
      </c>
      <c r="H56" s="533"/>
      <c r="I56" s="534"/>
      <c r="J56" s="11"/>
      <c r="L56" s="11"/>
      <c r="M56" s="11"/>
      <c r="N56" s="11"/>
      <c r="P56" s="11"/>
      <c r="Q56" s="11"/>
      <c r="R56" s="11"/>
      <c r="T56" s="679"/>
    </row>
    <row r="57" spans="2:20" ht="12.75">
      <c r="B57" s="11"/>
      <c r="D57" s="11"/>
      <c r="E57" s="11"/>
      <c r="F57" s="11"/>
      <c r="H57" s="11"/>
      <c r="I57" s="11"/>
      <c r="J57" s="11"/>
      <c r="L57" s="11"/>
      <c r="M57" s="11"/>
      <c r="N57" s="11"/>
      <c r="P57" s="11"/>
      <c r="Q57" s="11"/>
      <c r="R57" s="11"/>
      <c r="T57" s="679"/>
    </row>
    <row r="58" ht="12.75">
      <c r="T58" s="679"/>
    </row>
    <row r="60" ht="12.75">
      <c r="A60" s="25"/>
    </row>
  </sheetData>
  <sheetProtection/>
  <mergeCells count="109">
    <mergeCell ref="B35:B47"/>
    <mergeCell ref="P14:P21"/>
    <mergeCell ref="R14:R21"/>
    <mergeCell ref="R35:R41"/>
    <mergeCell ref="P35:P41"/>
    <mergeCell ref="O29:O32"/>
    <mergeCell ref="P29:P32"/>
    <mergeCell ref="Q29:Q32"/>
    <mergeCell ref="D33:F34"/>
    <mergeCell ref="H33:J34"/>
    <mergeCell ref="G54:I54"/>
    <mergeCell ref="H43:J44"/>
    <mergeCell ref="P43:R44"/>
    <mergeCell ref="C35:C41"/>
    <mergeCell ref="D42:F42"/>
    <mergeCell ref="Q35:Q41"/>
    <mergeCell ref="H35:J41"/>
    <mergeCell ref="D35:D41"/>
    <mergeCell ref="K33:K35"/>
    <mergeCell ref="P33:R34"/>
    <mergeCell ref="A55:B55"/>
    <mergeCell ref="G55:I55"/>
    <mergeCell ref="G56:I56"/>
    <mergeCell ref="P45:R47"/>
    <mergeCell ref="A50:B50"/>
    <mergeCell ref="G50:I50"/>
    <mergeCell ref="A51:B51"/>
    <mergeCell ref="G51:H51"/>
    <mergeCell ref="O45:O47"/>
    <mergeCell ref="A54:D54"/>
    <mergeCell ref="T51:T58"/>
    <mergeCell ref="A52:B52"/>
    <mergeCell ref="G52:H52"/>
    <mergeCell ref="A53:D53"/>
    <mergeCell ref="G53:H53"/>
    <mergeCell ref="A36:A45"/>
    <mergeCell ref="G36:G41"/>
    <mergeCell ref="K36:K38"/>
    <mergeCell ref="E35:E41"/>
    <mergeCell ref="F35:F41"/>
    <mergeCell ref="H14:H21"/>
    <mergeCell ref="O35:O41"/>
    <mergeCell ref="T18:T19"/>
    <mergeCell ref="D22:F26"/>
    <mergeCell ref="H22:J26"/>
    <mergeCell ref="R29:R32"/>
    <mergeCell ref="K30:K32"/>
    <mergeCell ref="D27:F28"/>
    <mergeCell ref="H27:J28"/>
    <mergeCell ref="K27:K29"/>
    <mergeCell ref="C29:C32"/>
    <mergeCell ref="D29:D32"/>
    <mergeCell ref="E29:E32"/>
    <mergeCell ref="F29:F32"/>
    <mergeCell ref="G29:G32"/>
    <mergeCell ref="C14:C21"/>
    <mergeCell ref="D14:F21"/>
    <mergeCell ref="G14:G21"/>
    <mergeCell ref="L27:N41"/>
    <mergeCell ref="H29:H32"/>
    <mergeCell ref="I29:I32"/>
    <mergeCell ref="J29:J32"/>
    <mergeCell ref="K39:K41"/>
    <mergeCell ref="P27:R28"/>
    <mergeCell ref="K22:K24"/>
    <mergeCell ref="L22:N26"/>
    <mergeCell ref="P22:R26"/>
    <mergeCell ref="K25:K26"/>
    <mergeCell ref="L14:N16"/>
    <mergeCell ref="O14:O21"/>
    <mergeCell ref="K17:K21"/>
    <mergeCell ref="Q14:Q21"/>
    <mergeCell ref="I14:I21"/>
    <mergeCell ref="J14:J21"/>
    <mergeCell ref="L17:L21"/>
    <mergeCell ref="M17:M21"/>
    <mergeCell ref="N17:N21"/>
    <mergeCell ref="Q6:Q10"/>
    <mergeCell ref="K11:K13"/>
    <mergeCell ref="L11:N13"/>
    <mergeCell ref="O11:O13"/>
    <mergeCell ref="P11:R13"/>
    <mergeCell ref="R6:R10"/>
    <mergeCell ref="C11:C13"/>
    <mergeCell ref="D11:F13"/>
    <mergeCell ref="G11:G13"/>
    <mergeCell ref="H11:J13"/>
    <mergeCell ref="G6:G10"/>
    <mergeCell ref="H6:H10"/>
    <mergeCell ref="A1:G1"/>
    <mergeCell ref="D3:F3"/>
    <mergeCell ref="H3:J3"/>
    <mergeCell ref="L3:N3"/>
    <mergeCell ref="M6:M10"/>
    <mergeCell ref="N6:N10"/>
    <mergeCell ref="I6:I10"/>
    <mergeCell ref="J6:J10"/>
    <mergeCell ref="C8:C10"/>
    <mergeCell ref="D8:F10"/>
    <mergeCell ref="P3:R3"/>
    <mergeCell ref="C4:C6"/>
    <mergeCell ref="D4:F7"/>
    <mergeCell ref="H4:J5"/>
    <mergeCell ref="L4:N5"/>
    <mergeCell ref="P4:R5"/>
    <mergeCell ref="K6:K10"/>
    <mergeCell ref="L6:L10"/>
    <mergeCell ref="O6:O10"/>
    <mergeCell ref="P6:P10"/>
  </mergeCells>
  <hyperlinks>
    <hyperlink ref="D8:F10" location="Monday!A1" display="M.Giard"/>
    <hyperlink ref="D14:F21" location="Monday!A1" display="M.Giard"/>
    <hyperlink ref="D27:F28" location="Monday!A1" display="M.Giard"/>
    <hyperlink ref="D29:D32" location="Monday!A1" display="M.Giard"/>
    <hyperlink ref="E29:E32" location="Monday!A1" display="K.Boen"/>
    <hyperlink ref="F29:F32" location="Monday!A1" display="D.Grimm/M. Egli"/>
    <hyperlink ref="D35:D41" location="Monday!A1" display="E.D. Riviere"/>
    <hyperlink ref="E35:E41" location="Monday!A1" display="S. Kramer"/>
    <hyperlink ref="H6:H10" location="Tuesday!A1" display="K. Dannenberg"/>
    <hyperlink ref="H4:J5" location="Tuesday!A1" display="K. Dannenberg"/>
    <hyperlink ref="H14:H21" location="Tuesday!A1" display="D. Rowland"/>
    <hyperlink ref="I14:I21" location="Tuesday!A1" display="K. Blix"/>
    <hyperlink ref="J29:J32" location="Tuesday!A1" display="G. Berthet"/>
    <hyperlink ref="H35:J41" location="'PICO Sessions'!A1" display="A. Frenea-Schmidt"/>
    <hyperlink ref="L4:N5" location="Wednesday!A1" display="D.Grimm/M.Egli"/>
    <hyperlink ref="M6:M10" location="Wednesday!A1" display="A. Schütte"/>
    <hyperlink ref="N6:N10" location="Wednesday!A1" display="V.Dubourg"/>
    <hyperlink ref="L17:L21" location="Wednesday!A1" display="F.-J.Lübken"/>
    <hyperlink ref="M17:M21" location="Wednesday!A1" display="R.Hemmersbach"/>
    <hyperlink ref="P6:P10" location="Thursday!A1" display="R.Kirchhartz"/>
    <hyperlink ref="Q6:Q10" location="Thursday!A1" display="H. Menou"/>
    <hyperlink ref="Q14:Q21" location="Thursday!A1" display="A.H. Hansen"/>
    <hyperlink ref="R29:R32" location="Thursday!A1" display="P Maestro Redondo"/>
    <hyperlink ref="P35:P41" location="Thursday!A1" display="A.Hertzog"/>
    <hyperlink ref="Q35:Q41" location="Thursday!A1" display="G.Florin"/>
    <hyperlink ref="R35:R41" location="Thursday!A1" display="F.Kargl"/>
    <hyperlink ref="F35:F41" location="Monday!A1" display="S Louvel"/>
    <hyperlink ref="P29:P32" location="Thursday!A1" display="F. Vacher"/>
    <hyperlink ref="P14:P21" location="Thursday!A1" display="Trittel/M.Wehland"/>
    <hyperlink ref="R14:R21" location="Thursday!A1" display="T.Kuhn"/>
    <hyperlink ref="J6:J10" location="Tuesday!A1" display="L.Fissel"/>
    <hyperlink ref="R6:R10" location="Thursday!A1" display="T.Staszak"/>
    <hyperlink ref="Q29:Q32" location="Thursday!A1" display="A.Spicher"/>
    <hyperlink ref="I29:I32" location="Tuesday!A1" display="M.Snåll"/>
    <hyperlink ref="N17:N21" location="Wednesday!A1" display="G.Florin"/>
  </hyperlinks>
  <printOptions gridLines="1" horizontalCentered="1"/>
  <pageMargins left="0.3937007874015748" right="0.3937007874015748" top="0.7874015748031497" bottom="0.1968503937007874" header="0" footer="0.5118110236220472"/>
  <pageSetup horizontalDpi="600" verticalDpi="600" orientation="landscape" paperSize="9" scale="60"/>
</worksheet>
</file>

<file path=xl/worksheets/sheet8.xml><?xml version="1.0" encoding="utf-8"?>
<worksheet xmlns="http://schemas.openxmlformats.org/spreadsheetml/2006/main" xmlns:r="http://schemas.openxmlformats.org/officeDocument/2006/relationships">
  <dimension ref="A1:C337"/>
  <sheetViews>
    <sheetView showFormulas="1" zoomScale="159" zoomScaleNormal="159" zoomScalePageLayoutView="0" workbookViewId="0" topLeftCell="A1">
      <pane ySplit="1" topLeftCell="A21" activePane="bottomLeft" state="frozen"/>
      <selection pane="topLeft" activeCell="A1" sqref="A1"/>
      <selection pane="bottomLeft" activeCell="B33" sqref="B33"/>
    </sheetView>
  </sheetViews>
  <sheetFormatPr defaultColWidth="8.8515625" defaultRowHeight="12.75"/>
  <cols>
    <col min="1" max="1" width="6.421875" style="0" customWidth="1"/>
    <col min="2" max="2" width="12.421875" style="5" customWidth="1"/>
    <col min="3" max="3" width="68.28125" style="11" customWidth="1"/>
  </cols>
  <sheetData>
    <row r="1" spans="1:3" ht="33.75">
      <c r="A1" s="2" t="s">
        <v>6</v>
      </c>
      <c r="B1" s="8" t="s">
        <v>8</v>
      </c>
      <c r="C1" s="9" t="s">
        <v>7</v>
      </c>
    </row>
    <row r="2" spans="1:3" ht="12.75" customHeight="1">
      <c r="A2" s="3" t="s">
        <v>356</v>
      </c>
      <c r="B2" s="324" t="s">
        <v>62</v>
      </c>
      <c r="C2" s="324" t="s">
        <v>571</v>
      </c>
    </row>
    <row r="3" spans="1:3" ht="12.75" customHeight="1">
      <c r="A3" s="3" t="s">
        <v>357</v>
      </c>
      <c r="B3" s="324" t="s">
        <v>183</v>
      </c>
      <c r="C3" s="192" t="s">
        <v>184</v>
      </c>
    </row>
    <row r="4" spans="1:3" ht="12.75" customHeight="1">
      <c r="A4" s="3" t="s">
        <v>358</v>
      </c>
      <c r="B4" s="324" t="s">
        <v>202</v>
      </c>
      <c r="C4" s="192" t="s">
        <v>203</v>
      </c>
    </row>
    <row r="5" spans="1:3" ht="12.75" customHeight="1">
      <c r="A5" s="3" t="s">
        <v>359</v>
      </c>
      <c r="B5" s="324" t="s">
        <v>222</v>
      </c>
      <c r="C5" s="324" t="s">
        <v>223</v>
      </c>
    </row>
    <row r="6" spans="1:3" ht="12.75" customHeight="1">
      <c r="A6" s="3" t="s">
        <v>360</v>
      </c>
      <c r="B6" s="324" t="s">
        <v>531</v>
      </c>
      <c r="C6" s="324" t="s">
        <v>531</v>
      </c>
    </row>
    <row r="7" spans="1:3" ht="12.75" customHeight="1">
      <c r="A7" s="3" t="s">
        <v>361</v>
      </c>
      <c r="B7" s="324" t="s">
        <v>257</v>
      </c>
      <c r="C7" s="324" t="s">
        <v>258</v>
      </c>
    </row>
    <row r="8" spans="1:3" ht="12.75" customHeight="1">
      <c r="A8" s="3" t="s">
        <v>362</v>
      </c>
      <c r="B8" s="324" t="s">
        <v>272</v>
      </c>
      <c r="C8" s="324" t="s">
        <v>273</v>
      </c>
    </row>
    <row r="9" spans="1:3" ht="12.75" customHeight="1">
      <c r="A9" s="3" t="s">
        <v>363</v>
      </c>
      <c r="B9" s="324" t="s">
        <v>290</v>
      </c>
      <c r="C9" s="324" t="s">
        <v>291</v>
      </c>
    </row>
    <row r="10" spans="1:3" ht="12.75" customHeight="1">
      <c r="A10" s="3" t="s">
        <v>364</v>
      </c>
      <c r="B10" s="324" t="s">
        <v>307</v>
      </c>
      <c r="C10" s="324" t="s">
        <v>308</v>
      </c>
    </row>
    <row r="11" spans="1:3" ht="12.75" customHeight="1">
      <c r="A11" s="3" t="s">
        <v>365</v>
      </c>
      <c r="B11" s="324" t="s">
        <v>63</v>
      </c>
      <c r="C11" s="192" t="s">
        <v>64</v>
      </c>
    </row>
    <row r="12" spans="1:3" ht="12.75" customHeight="1">
      <c r="A12" s="3" t="s">
        <v>366</v>
      </c>
      <c r="B12" s="324" t="s">
        <v>79</v>
      </c>
      <c r="C12" s="192" t="s">
        <v>80</v>
      </c>
    </row>
    <row r="13" spans="1:3" ht="12.75" customHeight="1">
      <c r="A13" s="3" t="s">
        <v>367</v>
      </c>
      <c r="B13" s="324" t="s">
        <v>96</v>
      </c>
      <c r="C13" s="192" t="s">
        <v>97</v>
      </c>
    </row>
    <row r="14" spans="1:3" ht="12.75" customHeight="1">
      <c r="A14" s="3" t="s">
        <v>368</v>
      </c>
      <c r="B14" s="324" t="s">
        <v>557</v>
      </c>
      <c r="C14" s="192" t="s">
        <v>118</v>
      </c>
    </row>
    <row r="15" spans="1:3" ht="12.75" customHeight="1">
      <c r="A15" s="3" t="s">
        <v>369</v>
      </c>
      <c r="B15" s="324" t="s">
        <v>136</v>
      </c>
      <c r="C15" s="192" t="s">
        <v>137</v>
      </c>
    </row>
    <row r="16" spans="1:3" ht="12.75" customHeight="1">
      <c r="A16" s="3" t="s">
        <v>370</v>
      </c>
      <c r="B16" s="324" t="s">
        <v>152</v>
      </c>
      <c r="C16" s="192" t="s">
        <v>153</v>
      </c>
    </row>
    <row r="17" spans="1:3" ht="12.75" customHeight="1">
      <c r="A17" s="3" t="s">
        <v>371</v>
      </c>
      <c r="B17" s="324" t="s">
        <v>599</v>
      </c>
      <c r="C17" s="192" t="s">
        <v>169</v>
      </c>
    </row>
    <row r="18" spans="1:3" ht="12.75" customHeight="1">
      <c r="A18" s="3" t="s">
        <v>372</v>
      </c>
      <c r="B18" s="324" t="s">
        <v>177</v>
      </c>
      <c r="C18" s="192" t="s">
        <v>178</v>
      </c>
    </row>
    <row r="19" spans="1:3" ht="12.75" customHeight="1">
      <c r="A19" s="3" t="s">
        <v>373</v>
      </c>
      <c r="B19" s="324" t="s">
        <v>179</v>
      </c>
      <c r="C19" s="192" t="s">
        <v>180</v>
      </c>
    </row>
    <row r="20" spans="1:3" ht="12.75" customHeight="1">
      <c r="A20" s="3" t="s">
        <v>374</v>
      </c>
      <c r="B20" s="324" t="s">
        <v>181</v>
      </c>
      <c r="C20" s="192" t="s">
        <v>182</v>
      </c>
    </row>
    <row r="21" spans="1:3" ht="12.75" customHeight="1">
      <c r="A21" s="3" t="s">
        <v>375</v>
      </c>
      <c r="B21" s="324" t="s">
        <v>185</v>
      </c>
      <c r="C21" s="324" t="s">
        <v>186</v>
      </c>
    </row>
    <row r="22" spans="1:3" ht="12.75" customHeight="1">
      <c r="A22" s="3" t="s">
        <v>376</v>
      </c>
      <c r="B22" s="324" t="s">
        <v>187</v>
      </c>
      <c r="C22" s="324" t="s">
        <v>188</v>
      </c>
    </row>
    <row r="23" spans="1:3" ht="12.75" customHeight="1">
      <c r="A23" s="3" t="s">
        <v>377</v>
      </c>
      <c r="B23" s="324" t="s">
        <v>531</v>
      </c>
      <c r="C23" s="324" t="s">
        <v>531</v>
      </c>
    </row>
    <row r="24" spans="1:3" ht="12.75" customHeight="1">
      <c r="A24" s="3" t="s">
        <v>378</v>
      </c>
      <c r="B24" s="324" t="s">
        <v>189</v>
      </c>
      <c r="C24" s="324" t="s">
        <v>190</v>
      </c>
    </row>
    <row r="25" spans="1:3" ht="12.75" customHeight="1">
      <c r="A25" s="3" t="s">
        <v>379</v>
      </c>
      <c r="B25" s="324" t="s">
        <v>191</v>
      </c>
      <c r="C25" s="324" t="s">
        <v>564</v>
      </c>
    </row>
    <row r="26" spans="1:3" ht="12.75" customHeight="1">
      <c r="A26" s="3" t="s">
        <v>380</v>
      </c>
      <c r="B26" s="324" t="s">
        <v>192</v>
      </c>
      <c r="C26" s="324" t="s">
        <v>193</v>
      </c>
    </row>
    <row r="27" spans="1:3" ht="12.75" customHeight="1">
      <c r="A27" s="3" t="s">
        <v>381</v>
      </c>
      <c r="B27" s="324" t="s">
        <v>640</v>
      </c>
      <c r="C27" s="324" t="s">
        <v>194</v>
      </c>
    </row>
    <row r="28" spans="1:3" ht="12.75" customHeight="1">
      <c r="A28" s="3" t="s">
        <v>382</v>
      </c>
      <c r="B28" s="324" t="s">
        <v>195</v>
      </c>
      <c r="C28" s="324" t="s">
        <v>196</v>
      </c>
    </row>
    <row r="29" spans="1:3" ht="12.75" customHeight="1">
      <c r="A29" s="3" t="s">
        <v>383</v>
      </c>
      <c r="B29" s="324" t="s">
        <v>197</v>
      </c>
      <c r="C29" s="324" t="s">
        <v>198</v>
      </c>
    </row>
    <row r="30" spans="1:3" ht="12.75" customHeight="1">
      <c r="A30" s="3" t="s">
        <v>384</v>
      </c>
      <c r="B30" s="324" t="s">
        <v>200</v>
      </c>
      <c r="C30" s="324" t="s">
        <v>201</v>
      </c>
    </row>
    <row r="31" spans="1:3" ht="12.75" customHeight="1">
      <c r="A31" s="3" t="s">
        <v>385</v>
      </c>
      <c r="B31" s="324" t="s">
        <v>205</v>
      </c>
      <c r="C31" s="324" t="s">
        <v>206</v>
      </c>
    </row>
    <row r="32" spans="1:3" ht="12.75" customHeight="1">
      <c r="A32" s="3" t="s">
        <v>386</v>
      </c>
      <c r="B32" s="324" t="s">
        <v>208</v>
      </c>
      <c r="C32" s="324" t="s">
        <v>209</v>
      </c>
    </row>
    <row r="33" spans="1:3" ht="12.75" customHeight="1">
      <c r="A33" s="3" t="s">
        <v>387</v>
      </c>
      <c r="B33" s="324" t="s">
        <v>210</v>
      </c>
      <c r="C33" s="324" t="s">
        <v>211</v>
      </c>
    </row>
    <row r="34" spans="1:3" ht="12.75" customHeight="1">
      <c r="A34" s="3" t="s">
        <v>388</v>
      </c>
      <c r="B34" s="324" t="s">
        <v>632</v>
      </c>
      <c r="C34" s="324" t="s">
        <v>212</v>
      </c>
    </row>
    <row r="35" spans="1:3" ht="12.75" customHeight="1">
      <c r="A35" s="3" t="s">
        <v>389</v>
      </c>
      <c r="B35" s="324" t="s">
        <v>213</v>
      </c>
      <c r="C35" s="324" t="s">
        <v>214</v>
      </c>
    </row>
    <row r="36" spans="1:3" ht="12.75" customHeight="1">
      <c r="A36" s="3" t="s">
        <v>390</v>
      </c>
      <c r="B36" s="324" t="s">
        <v>98</v>
      </c>
      <c r="C36" s="324" t="s">
        <v>215</v>
      </c>
    </row>
    <row r="37" spans="1:3" ht="12.75" customHeight="1">
      <c r="A37" s="3" t="s">
        <v>394</v>
      </c>
      <c r="B37" s="324" t="s">
        <v>532</v>
      </c>
      <c r="C37" s="335" t="s">
        <v>533</v>
      </c>
    </row>
    <row r="38" spans="1:3" ht="12.75" customHeight="1">
      <c r="A38" s="3" t="s">
        <v>391</v>
      </c>
      <c r="B38" s="324" t="s">
        <v>216</v>
      </c>
      <c r="C38" s="324" t="s">
        <v>217</v>
      </c>
    </row>
    <row r="39" spans="1:3" ht="12.75" customHeight="1">
      <c r="A39" s="3" t="s">
        <v>392</v>
      </c>
      <c r="B39" s="324" t="s">
        <v>246</v>
      </c>
      <c r="C39" s="324" t="s">
        <v>218</v>
      </c>
    </row>
    <row r="40" spans="1:3" ht="12.75" customHeight="1">
      <c r="A40" s="3" t="s">
        <v>393</v>
      </c>
      <c r="B40" s="324" t="s">
        <v>219</v>
      </c>
      <c r="C40" s="324" t="s">
        <v>220</v>
      </c>
    </row>
    <row r="41" spans="1:3" ht="12.75" customHeight="1">
      <c r="A41" s="3" t="s">
        <v>395</v>
      </c>
      <c r="B41" s="324" t="s">
        <v>224</v>
      </c>
      <c r="C41" s="324" t="s">
        <v>225</v>
      </c>
    </row>
    <row r="42" spans="1:3" ht="12.75" customHeight="1">
      <c r="A42" s="3" t="s">
        <v>396</v>
      </c>
      <c r="B42" s="324" t="s">
        <v>226</v>
      </c>
      <c r="C42" s="324" t="s">
        <v>227</v>
      </c>
    </row>
    <row r="43" spans="1:3" ht="12.75" customHeight="1">
      <c r="A43" s="3" t="s">
        <v>397</v>
      </c>
      <c r="B43" s="324" t="s">
        <v>228</v>
      </c>
      <c r="C43" s="324" t="s">
        <v>566</v>
      </c>
    </row>
    <row r="44" spans="1:3" ht="12.75" customHeight="1">
      <c r="A44" s="3" t="s">
        <v>398</v>
      </c>
      <c r="B44" s="324" t="s">
        <v>229</v>
      </c>
      <c r="C44" s="324" t="s">
        <v>230</v>
      </c>
    </row>
    <row r="45" spans="1:3" ht="12.75" customHeight="1">
      <c r="A45" s="3" t="s">
        <v>399</v>
      </c>
      <c r="B45" s="324" t="s">
        <v>231</v>
      </c>
      <c r="C45" s="324" t="s">
        <v>232</v>
      </c>
    </row>
    <row r="46" spans="1:3" ht="12.75" customHeight="1">
      <c r="A46" s="3" t="s">
        <v>400</v>
      </c>
      <c r="B46" s="324" t="s">
        <v>577</v>
      </c>
      <c r="C46" s="324" t="s">
        <v>233</v>
      </c>
    </row>
    <row r="47" spans="1:3" ht="12.75" customHeight="1">
      <c r="A47" s="3" t="s">
        <v>401</v>
      </c>
      <c r="B47" s="324" t="s">
        <v>179</v>
      </c>
      <c r="C47" s="324" t="s">
        <v>234</v>
      </c>
    </row>
    <row r="48" spans="1:3" ht="12.75" customHeight="1">
      <c r="A48" s="3" t="s">
        <v>402</v>
      </c>
      <c r="B48" s="324" t="s">
        <v>236</v>
      </c>
      <c r="C48" s="324" t="s">
        <v>237</v>
      </c>
    </row>
    <row r="49" spans="1:3" ht="12.75" customHeight="1">
      <c r="A49" s="3" t="s">
        <v>403</v>
      </c>
      <c r="B49" s="324" t="s">
        <v>238</v>
      </c>
      <c r="C49" s="324" t="s">
        <v>561</v>
      </c>
    </row>
    <row r="50" spans="1:3" ht="12.75" customHeight="1">
      <c r="A50" s="3" t="s">
        <v>404</v>
      </c>
      <c r="B50" s="324" t="s">
        <v>226</v>
      </c>
      <c r="C50" s="324" t="s">
        <v>239</v>
      </c>
    </row>
    <row r="51" spans="1:3" ht="12.75" customHeight="1">
      <c r="A51" s="3" t="s">
        <v>405</v>
      </c>
      <c r="B51" s="324" t="s">
        <v>531</v>
      </c>
      <c r="C51" s="324" t="s">
        <v>531</v>
      </c>
    </row>
    <row r="52" spans="1:3" ht="12.75" customHeight="1">
      <c r="A52" s="3" t="s">
        <v>406</v>
      </c>
      <c r="B52" s="324" t="s">
        <v>240</v>
      </c>
      <c r="C52" s="324" t="s">
        <v>241</v>
      </c>
    </row>
    <row r="53" spans="1:3" ht="12.75" customHeight="1">
      <c r="A53" s="3" t="s">
        <v>407</v>
      </c>
      <c r="B53" s="324" t="s">
        <v>242</v>
      </c>
      <c r="C53" s="324" t="s">
        <v>243</v>
      </c>
    </row>
    <row r="54" spans="1:3" ht="12.75" customHeight="1">
      <c r="A54" s="3" t="s">
        <v>408</v>
      </c>
      <c r="B54" s="324" t="s">
        <v>617</v>
      </c>
      <c r="C54" s="324" t="s">
        <v>244</v>
      </c>
    </row>
    <row r="55" spans="1:3" ht="12.75" customHeight="1">
      <c r="A55" s="3" t="s">
        <v>409</v>
      </c>
      <c r="B55" s="324" t="s">
        <v>219</v>
      </c>
      <c r="C55" s="324" t="s">
        <v>245</v>
      </c>
    </row>
    <row r="56" spans="1:3" ht="12.75" customHeight="1">
      <c r="A56" s="3" t="s">
        <v>410</v>
      </c>
      <c r="B56" s="324" t="s">
        <v>246</v>
      </c>
      <c r="C56" s="324" t="s">
        <v>247</v>
      </c>
    </row>
    <row r="57" spans="1:3" ht="12.75" customHeight="1">
      <c r="A57" s="3" t="s">
        <v>411</v>
      </c>
      <c r="B57" s="324" t="s">
        <v>248</v>
      </c>
      <c r="C57" s="324" t="s">
        <v>249</v>
      </c>
    </row>
    <row r="58" spans="1:3" ht="12.75" customHeight="1">
      <c r="A58" s="3" t="s">
        <v>412</v>
      </c>
      <c r="B58" s="324" t="s">
        <v>250</v>
      </c>
      <c r="C58" s="324" t="s">
        <v>251</v>
      </c>
    </row>
    <row r="59" spans="1:3" ht="12.75" customHeight="1">
      <c r="A59" s="3" t="s">
        <v>413</v>
      </c>
      <c r="B59" s="324" t="s">
        <v>252</v>
      </c>
      <c r="C59" s="324" t="s">
        <v>253</v>
      </c>
    </row>
    <row r="60" spans="1:3" ht="12.75" customHeight="1">
      <c r="A60" s="3" t="s">
        <v>414</v>
      </c>
      <c r="B60" s="324" t="s">
        <v>255</v>
      </c>
      <c r="C60" s="324" t="s">
        <v>256</v>
      </c>
    </row>
    <row r="61" spans="1:3" ht="12.75" customHeight="1">
      <c r="A61" s="3" t="s">
        <v>415</v>
      </c>
      <c r="B61" s="324" t="s">
        <v>259</v>
      </c>
      <c r="C61" s="324" t="s">
        <v>260</v>
      </c>
    </row>
    <row r="62" spans="1:3" ht="12.75" customHeight="1">
      <c r="A62" s="3" t="s">
        <v>416</v>
      </c>
      <c r="B62" s="324" t="s">
        <v>197</v>
      </c>
      <c r="C62" s="324" t="s">
        <v>261</v>
      </c>
    </row>
    <row r="63" spans="1:3" ht="12.75" customHeight="1">
      <c r="A63" s="3" t="s">
        <v>417</v>
      </c>
      <c r="B63" s="324" t="s">
        <v>262</v>
      </c>
      <c r="C63" s="324" t="s">
        <v>263</v>
      </c>
    </row>
    <row r="64" spans="1:3" ht="12.75" customHeight="1">
      <c r="A64" s="3" t="s">
        <v>418</v>
      </c>
      <c r="B64" s="324" t="s">
        <v>262</v>
      </c>
      <c r="C64" s="324" t="s">
        <v>264</v>
      </c>
    </row>
    <row r="65" spans="1:3" ht="12.75" customHeight="1">
      <c r="A65" s="3" t="s">
        <v>419</v>
      </c>
      <c r="B65" s="324"/>
      <c r="C65" s="324" t="s">
        <v>531</v>
      </c>
    </row>
    <row r="66" spans="1:3" ht="12.75" customHeight="1">
      <c r="A66" s="3" t="s">
        <v>420</v>
      </c>
      <c r="B66" s="324"/>
      <c r="C66" s="324" t="s">
        <v>531</v>
      </c>
    </row>
    <row r="67" spans="1:3" ht="12.75" customHeight="1">
      <c r="A67" s="3" t="s">
        <v>421</v>
      </c>
      <c r="B67" s="324" t="s">
        <v>593</v>
      </c>
      <c r="C67" s="324" t="s">
        <v>265</v>
      </c>
    </row>
    <row r="68" spans="1:3" ht="12.75" customHeight="1">
      <c r="A68" s="3" t="s">
        <v>422</v>
      </c>
      <c r="B68" s="324" t="s">
        <v>266</v>
      </c>
      <c r="C68" s="324" t="s">
        <v>267</v>
      </c>
    </row>
    <row r="69" spans="1:3" ht="28.5" customHeight="1">
      <c r="A69" s="3" t="s">
        <v>423</v>
      </c>
      <c r="B69" s="324" t="s">
        <v>268</v>
      </c>
      <c r="C69" s="3" t="s">
        <v>563</v>
      </c>
    </row>
    <row r="70" spans="1:3" ht="12.75" customHeight="1">
      <c r="A70" s="3" t="s">
        <v>424</v>
      </c>
      <c r="B70" s="324" t="s">
        <v>270</v>
      </c>
      <c r="C70" s="324" t="s">
        <v>271</v>
      </c>
    </row>
    <row r="71" spans="1:3" ht="12.75" customHeight="1">
      <c r="A71" s="3" t="s">
        <v>425</v>
      </c>
      <c r="B71" s="324" t="s">
        <v>274</v>
      </c>
      <c r="C71" s="324" t="s">
        <v>275</v>
      </c>
    </row>
    <row r="72" spans="1:3" ht="12.75" customHeight="1">
      <c r="A72" s="3" t="s">
        <v>426</v>
      </c>
      <c r="B72" s="324" t="s">
        <v>531</v>
      </c>
      <c r="C72" s="324" t="s">
        <v>531</v>
      </c>
    </row>
    <row r="73" spans="1:3" ht="12.75" customHeight="1">
      <c r="A73" s="3" t="s">
        <v>427</v>
      </c>
      <c r="B73" s="324" t="s">
        <v>276</v>
      </c>
      <c r="C73" s="324" t="s">
        <v>277</v>
      </c>
    </row>
    <row r="74" spans="1:3" ht="12.75" customHeight="1">
      <c r="A74" s="3" t="s">
        <v>428</v>
      </c>
      <c r="B74" s="324" t="s">
        <v>278</v>
      </c>
      <c r="C74" s="324" t="s">
        <v>279</v>
      </c>
    </row>
    <row r="75" spans="1:3" ht="12.75" customHeight="1">
      <c r="A75" s="3" t="s">
        <v>429</v>
      </c>
      <c r="B75" s="324" t="s">
        <v>280</v>
      </c>
      <c r="C75" s="324" t="s">
        <v>281</v>
      </c>
    </row>
    <row r="76" spans="1:3" ht="12.75" customHeight="1">
      <c r="A76" s="3" t="s">
        <v>430</v>
      </c>
      <c r="B76" s="324" t="s">
        <v>282</v>
      </c>
      <c r="C76" s="324" t="s">
        <v>283</v>
      </c>
    </row>
    <row r="77" spans="1:3" ht="12.75" customHeight="1">
      <c r="A77" s="3" t="s">
        <v>431</v>
      </c>
      <c r="B77" s="324" t="s">
        <v>531</v>
      </c>
      <c r="C77" s="324" t="s">
        <v>531</v>
      </c>
    </row>
    <row r="78" spans="1:3" ht="12.75" customHeight="1">
      <c r="A78" s="3" t="s">
        <v>432</v>
      </c>
      <c r="B78" s="324" t="s">
        <v>284</v>
      </c>
      <c r="C78" s="324" t="s">
        <v>285</v>
      </c>
    </row>
    <row r="79" spans="1:3" ht="12.75" customHeight="1">
      <c r="A79" s="3" t="s">
        <v>433</v>
      </c>
      <c r="B79" s="324" t="s">
        <v>286</v>
      </c>
      <c r="C79" s="324" t="s">
        <v>287</v>
      </c>
    </row>
    <row r="80" spans="1:3" ht="12.75" customHeight="1">
      <c r="A80" s="3" t="s">
        <v>434</v>
      </c>
      <c r="B80" s="324" t="s">
        <v>288</v>
      </c>
      <c r="C80" s="324" t="s">
        <v>289</v>
      </c>
    </row>
    <row r="81" spans="1:3" ht="12.75" customHeight="1">
      <c r="A81" s="3" t="s">
        <v>435</v>
      </c>
      <c r="B81" s="324" t="s">
        <v>292</v>
      </c>
      <c r="C81" s="324" t="s">
        <v>293</v>
      </c>
    </row>
    <row r="82" spans="1:3" ht="12.75" customHeight="1">
      <c r="A82" s="3" t="s">
        <v>436</v>
      </c>
      <c r="B82" s="324" t="s">
        <v>621</v>
      </c>
      <c r="C82" s="324" t="s">
        <v>294</v>
      </c>
    </row>
    <row r="83" spans="1:3" ht="12.75" customHeight="1">
      <c r="A83" s="3" t="s">
        <v>437</v>
      </c>
      <c r="B83" s="324" t="s">
        <v>633</v>
      </c>
      <c r="C83" s="324" t="s">
        <v>296</v>
      </c>
    </row>
    <row r="84" spans="1:3" ht="12.75" customHeight="1">
      <c r="A84" s="3" t="s">
        <v>438</v>
      </c>
      <c r="B84" s="324" t="s">
        <v>295</v>
      </c>
      <c r="C84" s="324" t="s">
        <v>297</v>
      </c>
    </row>
    <row r="85" spans="1:3" ht="12.75" customHeight="1">
      <c r="A85" s="3" t="s">
        <v>439</v>
      </c>
      <c r="B85" s="324" t="s">
        <v>298</v>
      </c>
      <c r="C85" s="324" t="s">
        <v>299</v>
      </c>
    </row>
    <row r="86" spans="1:3" ht="12.75" customHeight="1">
      <c r="A86" s="3" t="s">
        <v>440</v>
      </c>
      <c r="B86" s="324" t="s">
        <v>307</v>
      </c>
      <c r="C86" s="324" t="s">
        <v>300</v>
      </c>
    </row>
    <row r="87" spans="1:3" ht="12.75" customHeight="1">
      <c r="A87" s="3" t="s">
        <v>441</v>
      </c>
      <c r="B87" s="324" t="s">
        <v>559</v>
      </c>
      <c r="C87" s="324" t="s">
        <v>301</v>
      </c>
    </row>
    <row r="88" spans="1:3" ht="12.75" customHeight="1">
      <c r="A88" s="3" t="s">
        <v>442</v>
      </c>
      <c r="B88" s="324" t="s">
        <v>637</v>
      </c>
      <c r="C88" s="324" t="s">
        <v>302</v>
      </c>
    </row>
    <row r="89" spans="1:3" ht="12.75" customHeight="1">
      <c r="A89" s="3" t="s">
        <v>443</v>
      </c>
      <c r="B89" s="324" t="s">
        <v>303</v>
      </c>
      <c r="C89" s="324" t="s">
        <v>304</v>
      </c>
    </row>
    <row r="90" spans="1:3" ht="12.75" customHeight="1">
      <c r="A90" s="3" t="s">
        <v>444</v>
      </c>
      <c r="B90" s="324" t="s">
        <v>305</v>
      </c>
      <c r="C90" s="324" t="s">
        <v>602</v>
      </c>
    </row>
    <row r="91" spans="1:3" ht="12.75" customHeight="1">
      <c r="A91" s="3" t="s">
        <v>445</v>
      </c>
      <c r="B91" s="324" t="s">
        <v>627</v>
      </c>
      <c r="C91" s="324" t="s">
        <v>309</v>
      </c>
    </row>
    <row r="92" spans="1:3" ht="12.75" customHeight="1">
      <c r="A92" s="3" t="s">
        <v>446</v>
      </c>
      <c r="B92" s="324"/>
      <c r="C92" s="324" t="s">
        <v>531</v>
      </c>
    </row>
    <row r="93" spans="1:3" ht="12.75" customHeight="1">
      <c r="A93" s="3" t="s">
        <v>447</v>
      </c>
      <c r="B93" s="324" t="s">
        <v>310</v>
      </c>
      <c r="C93" s="324" t="s">
        <v>311</v>
      </c>
    </row>
    <row r="94" spans="1:3" ht="12.75" customHeight="1">
      <c r="A94" s="3" t="s">
        <v>448</v>
      </c>
      <c r="B94" s="324" t="s">
        <v>312</v>
      </c>
      <c r="C94" s="324" t="s">
        <v>313</v>
      </c>
    </row>
    <row r="95" spans="1:3" ht="30.75" customHeight="1">
      <c r="A95" s="3" t="s">
        <v>449</v>
      </c>
      <c r="B95" s="324" t="s">
        <v>314</v>
      </c>
      <c r="C95" s="3" t="s">
        <v>315</v>
      </c>
    </row>
    <row r="96" spans="1:3" ht="12.75" customHeight="1">
      <c r="A96" s="3" t="s">
        <v>450</v>
      </c>
      <c r="B96" s="324" t="s">
        <v>579</v>
      </c>
      <c r="C96" s="324" t="s">
        <v>316</v>
      </c>
    </row>
    <row r="97" spans="1:3" ht="12.75" customHeight="1">
      <c r="A97" s="3" t="s">
        <v>451</v>
      </c>
      <c r="B97" s="324" t="s">
        <v>317</v>
      </c>
      <c r="C97" s="324" t="s">
        <v>318</v>
      </c>
    </row>
    <row r="98" spans="1:3" ht="12.75" customHeight="1">
      <c r="A98" s="3" t="s">
        <v>452</v>
      </c>
      <c r="B98" s="324" t="s">
        <v>562</v>
      </c>
      <c r="C98" s="324" t="s">
        <v>319</v>
      </c>
    </row>
    <row r="99" spans="1:3" ht="12.75" customHeight="1">
      <c r="A99" s="3" t="s">
        <v>453</v>
      </c>
      <c r="B99" s="324" t="s">
        <v>320</v>
      </c>
      <c r="C99" s="324" t="s">
        <v>321</v>
      </c>
    </row>
    <row r="100" spans="1:3" ht="12.75" customHeight="1">
      <c r="A100" s="3" t="s">
        <v>454</v>
      </c>
      <c r="B100" s="324" t="s">
        <v>322</v>
      </c>
      <c r="C100" s="324" t="s">
        <v>323</v>
      </c>
    </row>
    <row r="101" spans="1:3" ht="12" customHeight="1">
      <c r="A101" s="3" t="s">
        <v>455</v>
      </c>
      <c r="B101" s="324" t="s">
        <v>65</v>
      </c>
      <c r="C101" s="325" t="s">
        <v>66</v>
      </c>
    </row>
    <row r="102" spans="1:3" ht="12.75" customHeight="1">
      <c r="A102" s="3" t="s">
        <v>456</v>
      </c>
      <c r="B102" s="324"/>
      <c r="C102" s="324" t="s">
        <v>531</v>
      </c>
    </row>
    <row r="103" spans="1:3" ht="13.5" customHeight="1">
      <c r="A103" s="3" t="s">
        <v>457</v>
      </c>
      <c r="B103" s="324" t="s">
        <v>67</v>
      </c>
      <c r="C103" s="192" t="s">
        <v>68</v>
      </c>
    </row>
    <row r="104" spans="1:3" ht="12" customHeight="1">
      <c r="A104" s="3" t="s">
        <v>458</v>
      </c>
      <c r="B104" s="324" t="s">
        <v>69</v>
      </c>
      <c r="C104" s="192" t="s">
        <v>70</v>
      </c>
    </row>
    <row r="105" spans="1:3" ht="13.5" customHeight="1">
      <c r="A105" s="3" t="s">
        <v>459</v>
      </c>
      <c r="B105" s="324" t="s">
        <v>627</v>
      </c>
      <c r="C105" s="192" t="s">
        <v>601</v>
      </c>
    </row>
    <row r="106" spans="1:3" ht="13.5" customHeight="1">
      <c r="A106" s="3" t="s">
        <v>460</v>
      </c>
      <c r="B106" s="324" t="s">
        <v>71</v>
      </c>
      <c r="C106" s="324" t="s">
        <v>570</v>
      </c>
    </row>
    <row r="107" spans="1:3" ht="13.5" customHeight="1">
      <c r="A107" s="3" t="s">
        <v>461</v>
      </c>
      <c r="B107" s="324" t="s">
        <v>72</v>
      </c>
      <c r="C107" s="192" t="s">
        <v>73</v>
      </c>
    </row>
    <row r="108" spans="1:3" ht="12.75" customHeight="1">
      <c r="A108" s="3" t="s">
        <v>462</v>
      </c>
      <c r="B108" s="324" t="s">
        <v>74</v>
      </c>
      <c r="C108" s="192" t="s">
        <v>75</v>
      </c>
    </row>
    <row r="109" spans="1:3" ht="12.75" customHeight="1">
      <c r="A109" s="3" t="s">
        <v>463</v>
      </c>
      <c r="B109" s="324" t="s">
        <v>603</v>
      </c>
      <c r="C109" s="192" t="s">
        <v>76</v>
      </c>
    </row>
    <row r="110" spans="1:3" ht="12" customHeight="1">
      <c r="A110" s="3" t="s">
        <v>464</v>
      </c>
      <c r="B110" s="324" t="s">
        <v>603</v>
      </c>
      <c r="C110" s="192" t="s">
        <v>78</v>
      </c>
    </row>
    <row r="111" spans="1:3" ht="12" customHeight="1">
      <c r="A111" s="3" t="s">
        <v>465</v>
      </c>
      <c r="B111" s="324" t="s">
        <v>81</v>
      </c>
      <c r="C111" s="192" t="s">
        <v>82</v>
      </c>
    </row>
    <row r="112" spans="1:3" ht="12.75" customHeight="1">
      <c r="A112" s="3" t="s">
        <v>466</v>
      </c>
      <c r="B112" s="324" t="s">
        <v>558</v>
      </c>
      <c r="C112" s="192" t="s">
        <v>83</v>
      </c>
    </row>
    <row r="113" spans="1:3" ht="28.5" customHeight="1">
      <c r="A113" s="3" t="s">
        <v>467</v>
      </c>
      <c r="B113" s="324" t="s">
        <v>84</v>
      </c>
      <c r="C113" s="265" t="s">
        <v>85</v>
      </c>
    </row>
    <row r="114" spans="1:3" ht="13.5" customHeight="1">
      <c r="A114" s="3" t="s">
        <v>468</v>
      </c>
      <c r="B114" s="324"/>
      <c r="C114" s="192" t="s">
        <v>531</v>
      </c>
    </row>
    <row r="115" spans="1:3" ht="15" customHeight="1">
      <c r="A115" s="3" t="s">
        <v>469</v>
      </c>
      <c r="B115" s="324" t="s">
        <v>86</v>
      </c>
      <c r="C115" s="192" t="s">
        <v>87</v>
      </c>
    </row>
    <row r="116" spans="1:3" ht="13.5" customHeight="1">
      <c r="A116" s="3" t="s">
        <v>470</v>
      </c>
      <c r="B116" s="324" t="s">
        <v>88</v>
      </c>
      <c r="C116" s="192" t="s">
        <v>89</v>
      </c>
    </row>
    <row r="117" spans="1:3" ht="13.5" customHeight="1">
      <c r="A117" s="3" t="s">
        <v>471</v>
      </c>
      <c r="B117" s="324" t="s">
        <v>72</v>
      </c>
      <c r="C117" s="192" t="s">
        <v>91</v>
      </c>
    </row>
    <row r="118" spans="1:3" ht="12.75" customHeight="1">
      <c r="A118" s="3" t="s">
        <v>472</v>
      </c>
      <c r="B118" s="324" t="s">
        <v>612</v>
      </c>
      <c r="C118" s="192" t="s">
        <v>92</v>
      </c>
    </row>
    <row r="119" spans="1:3" ht="12.75" customHeight="1">
      <c r="A119" s="3" t="s">
        <v>473</v>
      </c>
      <c r="B119" s="324" t="s">
        <v>93</v>
      </c>
      <c r="C119" s="192" t="s">
        <v>94</v>
      </c>
    </row>
    <row r="120" spans="1:3" ht="13.5" customHeight="1">
      <c r="A120" s="3" t="s">
        <v>474</v>
      </c>
      <c r="B120" s="324"/>
      <c r="C120" s="324" t="s">
        <v>531</v>
      </c>
    </row>
    <row r="121" spans="1:3" ht="12.75" customHeight="1">
      <c r="A121" s="3" t="s">
        <v>475</v>
      </c>
      <c r="B121" s="324" t="s">
        <v>98</v>
      </c>
      <c r="C121" s="192" t="s">
        <v>99</v>
      </c>
    </row>
    <row r="122" spans="1:3" ht="12" customHeight="1">
      <c r="A122" s="3" t="s">
        <v>476</v>
      </c>
      <c r="B122" s="324" t="s">
        <v>531</v>
      </c>
      <c r="C122" s="324" t="s">
        <v>531</v>
      </c>
    </row>
    <row r="123" spans="1:3" ht="12" customHeight="1">
      <c r="A123" s="3" t="s">
        <v>477</v>
      </c>
      <c r="B123" s="324" t="s">
        <v>100</v>
      </c>
      <c r="C123" s="192" t="s">
        <v>101</v>
      </c>
    </row>
    <row r="124" spans="1:3" ht="12.75" customHeight="1">
      <c r="A124" s="3" t="s">
        <v>478</v>
      </c>
      <c r="B124" s="324" t="s">
        <v>102</v>
      </c>
      <c r="C124" s="324" t="s">
        <v>103</v>
      </c>
    </row>
    <row r="125" spans="1:3" ht="13.5" customHeight="1">
      <c r="A125" s="3" t="s">
        <v>479</v>
      </c>
      <c r="B125" s="324" t="s">
        <v>105</v>
      </c>
      <c r="C125" s="192" t="s">
        <v>106</v>
      </c>
    </row>
    <row r="126" spans="1:3" ht="15" customHeight="1">
      <c r="A126" s="3" t="s">
        <v>480</v>
      </c>
      <c r="B126" s="324" t="s">
        <v>107</v>
      </c>
      <c r="C126" s="10" t="s">
        <v>108</v>
      </c>
    </row>
    <row r="127" spans="1:3" ht="12.75" customHeight="1">
      <c r="A127" s="3" t="s">
        <v>481</v>
      </c>
      <c r="B127" s="324" t="s">
        <v>109</v>
      </c>
      <c r="C127" s="192" t="s">
        <v>110</v>
      </c>
    </row>
    <row r="128" spans="1:3" ht="15" customHeight="1">
      <c r="A128" s="3" t="s">
        <v>482</v>
      </c>
      <c r="B128" s="324" t="s">
        <v>111</v>
      </c>
      <c r="C128" s="192" t="s">
        <v>112</v>
      </c>
    </row>
    <row r="129" spans="1:3" ht="13.5" customHeight="1">
      <c r="A129" s="3" t="s">
        <v>483</v>
      </c>
      <c r="B129" s="324" t="s">
        <v>113</v>
      </c>
      <c r="C129" s="192" t="s">
        <v>114</v>
      </c>
    </row>
    <row r="130" spans="1:3" ht="12.75" customHeight="1">
      <c r="A130" s="3" t="s">
        <v>484</v>
      </c>
      <c r="B130" s="324" t="s">
        <v>116</v>
      </c>
      <c r="C130" s="192" t="s">
        <v>117</v>
      </c>
    </row>
    <row r="131" spans="1:3" ht="13.5" customHeight="1">
      <c r="A131" s="3" t="s">
        <v>485</v>
      </c>
      <c r="B131" s="324" t="s">
        <v>119</v>
      </c>
      <c r="C131" s="324" t="s">
        <v>120</v>
      </c>
    </row>
    <row r="132" spans="1:3" ht="15" customHeight="1">
      <c r="A132" s="3" t="s">
        <v>486</v>
      </c>
      <c r="B132" s="324" t="s">
        <v>121</v>
      </c>
      <c r="C132" s="192" t="s">
        <v>122</v>
      </c>
    </row>
    <row r="133" spans="1:3" ht="28.5" customHeight="1">
      <c r="A133" s="3" t="s">
        <v>487</v>
      </c>
      <c r="B133" s="324" t="s">
        <v>586</v>
      </c>
      <c r="C133" s="265" t="s">
        <v>124</v>
      </c>
    </row>
    <row r="134" spans="1:3" ht="19.5" customHeight="1">
      <c r="A134" s="3" t="s">
        <v>488</v>
      </c>
      <c r="B134" s="324" t="s">
        <v>584</v>
      </c>
      <c r="C134" s="265" t="s">
        <v>126</v>
      </c>
    </row>
    <row r="135" spans="1:3" ht="28.5" customHeight="1">
      <c r="A135" s="3" t="s">
        <v>489</v>
      </c>
      <c r="B135" s="324" t="s">
        <v>585</v>
      </c>
      <c r="C135" s="265" t="s">
        <v>128</v>
      </c>
    </row>
    <row r="136" spans="1:3" ht="15" customHeight="1">
      <c r="A136" s="3" t="s">
        <v>490</v>
      </c>
      <c r="B136" s="324" t="s">
        <v>129</v>
      </c>
      <c r="C136" s="192" t="s">
        <v>130</v>
      </c>
    </row>
    <row r="137" spans="1:3" ht="15" customHeight="1">
      <c r="A137" s="3" t="s">
        <v>491</v>
      </c>
      <c r="B137" s="324"/>
      <c r="C137" s="324" t="s">
        <v>531</v>
      </c>
    </row>
    <row r="138" spans="1:3" ht="15" customHeight="1">
      <c r="A138" s="3" t="s">
        <v>492</v>
      </c>
      <c r="B138" s="324" t="s">
        <v>131</v>
      </c>
      <c r="C138" s="192" t="s">
        <v>132</v>
      </c>
    </row>
    <row r="139" spans="1:3" ht="15" customHeight="1">
      <c r="A139" s="3" t="s">
        <v>493</v>
      </c>
      <c r="B139" s="324" t="s">
        <v>560</v>
      </c>
      <c r="C139" s="192" t="s">
        <v>133</v>
      </c>
    </row>
    <row r="140" spans="1:3" ht="15" customHeight="1">
      <c r="A140" s="3" t="s">
        <v>494</v>
      </c>
      <c r="B140" s="324" t="s">
        <v>134</v>
      </c>
      <c r="C140" s="192" t="s">
        <v>135</v>
      </c>
    </row>
    <row r="141" spans="1:3" ht="15" customHeight="1">
      <c r="A141" s="3" t="s">
        <v>495</v>
      </c>
      <c r="B141" s="324" t="s">
        <v>565</v>
      </c>
      <c r="C141" s="192" t="s">
        <v>138</v>
      </c>
    </row>
    <row r="142" spans="1:3" ht="13.5" customHeight="1">
      <c r="A142" s="3" t="s">
        <v>496</v>
      </c>
      <c r="B142" s="324" t="s">
        <v>139</v>
      </c>
      <c r="C142" s="192" t="s">
        <v>140</v>
      </c>
    </row>
    <row r="143" spans="1:3" ht="13.5" customHeight="1">
      <c r="A143" s="3" t="s">
        <v>497</v>
      </c>
      <c r="B143" s="324" t="s">
        <v>141</v>
      </c>
      <c r="C143" s="324" t="s">
        <v>578</v>
      </c>
    </row>
    <row r="144" spans="1:3" ht="13.5" customHeight="1">
      <c r="A144" s="3" t="s">
        <v>498</v>
      </c>
      <c r="B144" s="324" t="s">
        <v>141</v>
      </c>
      <c r="C144" s="192" t="s">
        <v>142</v>
      </c>
    </row>
    <row r="145" spans="1:3" ht="13.5" customHeight="1">
      <c r="A145" s="3" t="s">
        <v>499</v>
      </c>
      <c r="B145" s="324"/>
      <c r="C145" s="192" t="s">
        <v>531</v>
      </c>
    </row>
    <row r="146" spans="1:3" ht="12.75" customHeight="1">
      <c r="A146" s="3" t="s">
        <v>500</v>
      </c>
      <c r="B146" s="324" t="s">
        <v>143</v>
      </c>
      <c r="C146" s="192" t="s">
        <v>144</v>
      </c>
    </row>
    <row r="147" spans="1:3" ht="12.75" customHeight="1">
      <c r="A147" s="3" t="s">
        <v>501</v>
      </c>
      <c r="B147" s="324" t="s">
        <v>145</v>
      </c>
      <c r="C147" s="192" t="s">
        <v>146</v>
      </c>
    </row>
    <row r="148" spans="1:3" ht="13.5" customHeight="1">
      <c r="A148" s="3" t="s">
        <v>502</v>
      </c>
      <c r="B148" s="324" t="s">
        <v>147</v>
      </c>
      <c r="C148" s="192" t="s">
        <v>148</v>
      </c>
    </row>
    <row r="149" spans="1:3" ht="15" customHeight="1">
      <c r="A149" s="3" t="s">
        <v>503</v>
      </c>
      <c r="B149" s="324" t="s">
        <v>609</v>
      </c>
      <c r="C149" s="192" t="s">
        <v>149</v>
      </c>
    </row>
    <row r="150" spans="1:3" ht="15" customHeight="1">
      <c r="A150" s="3" t="s">
        <v>504</v>
      </c>
      <c r="B150" s="324" t="s">
        <v>150</v>
      </c>
      <c r="C150" s="192" t="s">
        <v>151</v>
      </c>
    </row>
    <row r="151" spans="1:3" ht="15" customHeight="1">
      <c r="A151" s="3" t="s">
        <v>505</v>
      </c>
      <c r="B151" s="324" t="s">
        <v>154</v>
      </c>
      <c r="C151" s="192" t="s">
        <v>155</v>
      </c>
    </row>
    <row r="152" spans="1:3" ht="18" customHeight="1">
      <c r="A152" s="3" t="s">
        <v>506</v>
      </c>
      <c r="B152" s="324" t="s">
        <v>156</v>
      </c>
      <c r="C152" s="192" t="s">
        <v>157</v>
      </c>
    </row>
    <row r="153" spans="1:3" ht="13.5" customHeight="1">
      <c r="A153" s="3" t="s">
        <v>507</v>
      </c>
      <c r="B153" s="324" t="s">
        <v>158</v>
      </c>
      <c r="C153" s="192" t="s">
        <v>159</v>
      </c>
    </row>
    <row r="154" spans="1:3" ht="15" customHeight="1">
      <c r="A154" s="3" t="s">
        <v>508</v>
      </c>
      <c r="B154" s="324" t="s">
        <v>160</v>
      </c>
      <c r="C154" s="324" t="s">
        <v>161</v>
      </c>
    </row>
    <row r="155" spans="1:3" ht="15" customHeight="1">
      <c r="A155" s="3" t="s">
        <v>509</v>
      </c>
      <c r="B155" s="324" t="s">
        <v>639</v>
      </c>
      <c r="C155" s="192" t="s">
        <v>162</v>
      </c>
    </row>
    <row r="156" spans="1:3" ht="15" customHeight="1">
      <c r="A156" s="3" t="s">
        <v>510</v>
      </c>
      <c r="B156" s="324" t="s">
        <v>163</v>
      </c>
      <c r="C156" s="324" t="s">
        <v>164</v>
      </c>
    </row>
    <row r="157" spans="1:3" ht="15" customHeight="1">
      <c r="A157" s="3" t="s">
        <v>511</v>
      </c>
      <c r="B157" s="324" t="s">
        <v>166</v>
      </c>
      <c r="C157" s="192" t="s">
        <v>167</v>
      </c>
    </row>
    <row r="158" spans="1:3" ht="15.75" customHeight="1">
      <c r="A158" s="3" t="s">
        <v>512</v>
      </c>
      <c r="B158" s="324"/>
      <c r="C158" s="324" t="s">
        <v>531</v>
      </c>
    </row>
    <row r="159" spans="1:3" ht="15" customHeight="1">
      <c r="A159" s="3" t="s">
        <v>513</v>
      </c>
      <c r="B159" s="324" t="s">
        <v>168</v>
      </c>
      <c r="C159" s="324" t="s">
        <v>531</v>
      </c>
    </row>
    <row r="160" spans="1:3" ht="15" customHeight="1">
      <c r="A160" s="3" t="s">
        <v>514</v>
      </c>
      <c r="B160" s="324"/>
      <c r="C160" s="324" t="s">
        <v>531</v>
      </c>
    </row>
    <row r="161" spans="1:3" ht="15" customHeight="1">
      <c r="A161" s="3" t="s">
        <v>515</v>
      </c>
      <c r="B161" s="324"/>
      <c r="C161" s="324" t="s">
        <v>531</v>
      </c>
    </row>
    <row r="162" spans="1:3" ht="15" customHeight="1">
      <c r="A162" s="3" t="s">
        <v>516</v>
      </c>
      <c r="B162" s="324" t="s">
        <v>170</v>
      </c>
      <c r="C162" s="192" t="s">
        <v>171</v>
      </c>
    </row>
    <row r="163" spans="1:3" ht="12.75" customHeight="1">
      <c r="A163" s="3" t="s">
        <v>517</v>
      </c>
      <c r="B163" s="324"/>
      <c r="C163" s="192" t="s">
        <v>531</v>
      </c>
    </row>
    <row r="164" spans="1:3" ht="12.75" customHeight="1">
      <c r="A164" s="3" t="s">
        <v>518</v>
      </c>
      <c r="B164" s="324" t="s">
        <v>172</v>
      </c>
      <c r="C164" s="192" t="s">
        <v>173</v>
      </c>
    </row>
    <row r="165" spans="1:3" ht="15" customHeight="1">
      <c r="A165" s="3" t="s">
        <v>519</v>
      </c>
      <c r="B165" s="324" t="s">
        <v>636</v>
      </c>
      <c r="C165" s="192" t="s">
        <v>175</v>
      </c>
    </row>
    <row r="166" spans="1:3" ht="13.5" customHeight="1">
      <c r="A166" s="3" t="s">
        <v>520</v>
      </c>
      <c r="B166" s="324"/>
      <c r="C166" s="192" t="s">
        <v>531</v>
      </c>
    </row>
    <row r="167" spans="1:3" ht="30" customHeight="1">
      <c r="A167" s="3" t="s">
        <v>521</v>
      </c>
      <c r="B167" s="324" t="s">
        <v>174</v>
      </c>
      <c r="C167" s="359" t="s">
        <v>176</v>
      </c>
    </row>
    <row r="168" spans="1:3" ht="12" customHeight="1">
      <c r="A168" s="3" t="s">
        <v>522</v>
      </c>
      <c r="B168" s="324"/>
      <c r="C168" s="324" t="s">
        <v>531</v>
      </c>
    </row>
    <row r="169" spans="1:3" ht="12.75" customHeight="1">
      <c r="A169" s="3" t="s">
        <v>523</v>
      </c>
      <c r="B169" s="324"/>
      <c r="C169" s="324" t="s">
        <v>531</v>
      </c>
    </row>
    <row r="170" spans="1:3" ht="12.75" customHeight="1">
      <c r="A170" s="3" t="s">
        <v>524</v>
      </c>
      <c r="B170" s="324" t="s">
        <v>355</v>
      </c>
      <c r="C170" s="334" t="s">
        <v>353</v>
      </c>
    </row>
    <row r="171" spans="1:3" ht="13.5" customHeight="1">
      <c r="A171" s="3" t="s">
        <v>525</v>
      </c>
      <c r="B171" s="324" t="s">
        <v>352</v>
      </c>
      <c r="C171" s="334" t="s">
        <v>354</v>
      </c>
    </row>
    <row r="172" spans="1:3" ht="12" customHeight="1">
      <c r="A172" s="3" t="s">
        <v>526</v>
      </c>
      <c r="B172" s="324" t="s">
        <v>350</v>
      </c>
      <c r="C172" s="333" t="s">
        <v>351</v>
      </c>
    </row>
    <row r="173" spans="1:3" ht="12.75" customHeight="1">
      <c r="A173" s="3" t="s">
        <v>527</v>
      </c>
      <c r="B173" s="324" t="s">
        <v>348</v>
      </c>
      <c r="C173" s="334" t="s">
        <v>349</v>
      </c>
    </row>
    <row r="174" spans="1:3" ht="13.5" customHeight="1">
      <c r="A174" s="3" t="s">
        <v>528</v>
      </c>
      <c r="B174" s="324" t="s">
        <v>556</v>
      </c>
      <c r="C174" s="324" t="s">
        <v>555</v>
      </c>
    </row>
    <row r="175" spans="1:3" ht="12.75" customHeight="1">
      <c r="A175" s="3" t="s">
        <v>529</v>
      </c>
      <c r="B175" s="324" t="s">
        <v>347</v>
      </c>
      <c r="C175" s="324" t="s">
        <v>608</v>
      </c>
    </row>
    <row r="176" spans="1:3" ht="12" customHeight="1">
      <c r="A176" s="3" t="s">
        <v>530</v>
      </c>
      <c r="B176" s="324" t="s">
        <v>613</v>
      </c>
      <c r="C176" s="333" t="s">
        <v>346</v>
      </c>
    </row>
    <row r="177" spans="1:3" s="353" customFormat="1" ht="13.5">
      <c r="A177" s="3" t="s">
        <v>574</v>
      </c>
      <c r="B177" s="324" t="s">
        <v>575</v>
      </c>
      <c r="C177" s="352" t="s">
        <v>576</v>
      </c>
    </row>
    <row r="178" spans="1:3" ht="13.5">
      <c r="A178" s="329" t="s">
        <v>581</v>
      </c>
      <c r="B178" s="192" t="s">
        <v>582</v>
      </c>
      <c r="C178" s="192" t="s">
        <v>583</v>
      </c>
    </row>
    <row r="179" spans="1:3" ht="13.5">
      <c r="A179" s="3" t="s">
        <v>596</v>
      </c>
      <c r="B179" s="324" t="s">
        <v>594</v>
      </c>
      <c r="C179" s="324" t="s">
        <v>595</v>
      </c>
    </row>
    <row r="180" spans="1:3" ht="13.5" customHeight="1">
      <c r="A180" s="3" t="s">
        <v>597</v>
      </c>
      <c r="B180" s="324" t="s">
        <v>598</v>
      </c>
      <c r="C180" s="324" t="s">
        <v>600</v>
      </c>
    </row>
    <row r="181" spans="1:3" ht="13.5">
      <c r="A181" s="3" t="s">
        <v>605</v>
      </c>
      <c r="B181" s="192" t="s">
        <v>606</v>
      </c>
      <c r="C181" s="192" t="s">
        <v>607</v>
      </c>
    </row>
    <row r="182" spans="1:3" ht="13.5">
      <c r="A182" s="3" t="s">
        <v>616</v>
      </c>
      <c r="B182" s="324" t="s">
        <v>614</v>
      </c>
      <c r="C182" s="324" t="s">
        <v>615</v>
      </c>
    </row>
    <row r="183" spans="1:3" ht="13.5">
      <c r="A183" s="3" t="s">
        <v>618</v>
      </c>
      <c r="B183" s="324" t="s">
        <v>619</v>
      </c>
      <c r="C183" s="324" t="s">
        <v>620</v>
      </c>
    </row>
    <row r="184" spans="1:3" ht="13.5" customHeight="1">
      <c r="A184" s="3" t="s">
        <v>629</v>
      </c>
      <c r="B184" s="324" t="s">
        <v>630</v>
      </c>
      <c r="C184" s="3" t="s">
        <v>635</v>
      </c>
    </row>
    <row r="185" spans="1:3" ht="13.5" customHeight="1">
      <c r="A185" s="329"/>
      <c r="B185" s="192"/>
      <c r="C185" s="3"/>
    </row>
    <row r="186" spans="1:3" ht="12.75">
      <c r="A186" s="3"/>
      <c r="B186" s="192"/>
      <c r="C186" s="192"/>
    </row>
    <row r="187" spans="1:3" ht="12.75">
      <c r="A187" s="3"/>
      <c r="B187" s="192"/>
      <c r="C187" s="192"/>
    </row>
    <row r="188" spans="1:3" ht="12.75">
      <c r="A188" s="3"/>
      <c r="B188" s="192"/>
      <c r="C188" s="192"/>
    </row>
    <row r="189" spans="1:3" ht="12.75">
      <c r="A189" s="3"/>
      <c r="B189" s="192"/>
      <c r="C189" s="192"/>
    </row>
    <row r="190" spans="1:3" ht="12.75">
      <c r="A190" s="3"/>
      <c r="B190" s="192"/>
      <c r="C190" s="192"/>
    </row>
    <row r="191" spans="1:3" ht="12.75">
      <c r="A191" s="3"/>
      <c r="B191" s="192"/>
      <c r="C191" s="192"/>
    </row>
    <row r="192" spans="1:3" ht="12.75">
      <c r="A192" s="3"/>
      <c r="B192" s="192"/>
      <c r="C192" s="192"/>
    </row>
    <row r="193" spans="1:3" ht="12.75">
      <c r="A193" s="3"/>
      <c r="B193" s="192"/>
      <c r="C193" s="192"/>
    </row>
    <row r="194" spans="1:3" ht="12.75">
      <c r="A194" s="3"/>
      <c r="B194" s="192"/>
      <c r="C194" s="192"/>
    </row>
    <row r="195" spans="1:3" ht="12.75">
      <c r="A195" s="3"/>
      <c r="B195" s="192"/>
      <c r="C195" s="192"/>
    </row>
    <row r="196" spans="1:3" ht="12.75">
      <c r="A196" s="3"/>
      <c r="B196" s="192"/>
      <c r="C196" s="192"/>
    </row>
    <row r="197" spans="1:3" ht="12.75">
      <c r="A197" s="3"/>
      <c r="B197" s="192"/>
      <c r="C197" s="192"/>
    </row>
    <row r="198" spans="1:3" ht="12.75">
      <c r="A198" s="3"/>
      <c r="B198" s="192"/>
      <c r="C198" s="192"/>
    </row>
    <row r="199" spans="1:3" ht="12.75">
      <c r="A199" s="3"/>
      <c r="B199" s="192"/>
      <c r="C199" s="192"/>
    </row>
    <row r="200" spans="1:3" ht="12.75">
      <c r="A200" s="3"/>
      <c r="B200" s="192"/>
      <c r="C200" s="192"/>
    </row>
    <row r="201" spans="1:3" ht="12.75">
      <c r="A201" s="3"/>
      <c r="B201" s="192"/>
      <c r="C201" s="192"/>
    </row>
    <row r="202" spans="1:3" ht="12.75">
      <c r="A202" s="3"/>
      <c r="B202" s="192"/>
      <c r="C202" s="192"/>
    </row>
    <row r="203" spans="1:3" s="1" customFormat="1" ht="13.5" customHeight="1">
      <c r="A203" s="3"/>
      <c r="B203" s="192"/>
      <c r="C203" s="192"/>
    </row>
    <row r="204" spans="1:3" s="1" customFormat="1" ht="12.75">
      <c r="A204" s="3"/>
      <c r="B204" s="192"/>
      <c r="C204" s="192"/>
    </row>
    <row r="205" spans="1:3" s="1" customFormat="1" ht="12.75">
      <c r="A205" s="3"/>
      <c r="B205" s="192"/>
      <c r="C205" s="192"/>
    </row>
    <row r="206" spans="1:3" s="1" customFormat="1" ht="12.75">
      <c r="A206" s="3"/>
      <c r="B206" s="192"/>
      <c r="C206" s="192"/>
    </row>
    <row r="207" spans="1:3" s="1" customFormat="1" ht="12.75">
      <c r="A207" s="3"/>
      <c r="B207" s="192"/>
      <c r="C207" s="192"/>
    </row>
    <row r="208" spans="1:3" s="1" customFormat="1" ht="12.75">
      <c r="A208" s="3"/>
      <c r="B208" s="192"/>
      <c r="C208" s="192"/>
    </row>
    <row r="209" spans="1:3" s="1" customFormat="1" ht="12.75">
      <c r="A209" s="3"/>
      <c r="B209" s="192"/>
      <c r="C209" s="193"/>
    </row>
    <row r="210" spans="1:3" s="1" customFormat="1" ht="12.75">
      <c r="A210" s="3"/>
      <c r="B210" s="192"/>
      <c r="C210" s="193"/>
    </row>
    <row r="211" spans="1:3" s="1" customFormat="1" ht="12.75">
      <c r="A211" s="3"/>
      <c r="B211" s="192"/>
      <c r="C211" s="10"/>
    </row>
    <row r="212" spans="1:3" s="1" customFormat="1" ht="12.75">
      <c r="A212" s="3"/>
      <c r="B212" s="192"/>
      <c r="C212" s="192"/>
    </row>
    <row r="213" spans="1:3" s="1" customFormat="1" ht="12.75">
      <c r="A213" s="3"/>
      <c r="B213" s="192"/>
      <c r="C213" s="193"/>
    </row>
    <row r="214" spans="1:3" s="1" customFormat="1" ht="12.75">
      <c r="A214" s="3"/>
      <c r="B214" s="192"/>
      <c r="C214" s="193"/>
    </row>
    <row r="215" spans="1:3" s="1" customFormat="1" ht="12.75">
      <c r="A215" s="3"/>
      <c r="B215" s="192"/>
      <c r="C215" s="194"/>
    </row>
    <row r="216" spans="1:3" s="1" customFormat="1" ht="12.75">
      <c r="A216" s="3"/>
      <c r="B216" s="192"/>
      <c r="C216" s="194"/>
    </row>
    <row r="217" spans="1:3" s="1" customFormat="1" ht="12.75">
      <c r="A217" s="3"/>
      <c r="B217" s="192"/>
      <c r="C217" s="195"/>
    </row>
    <row r="218" spans="1:3" s="1" customFormat="1" ht="12.75">
      <c r="A218" s="3"/>
      <c r="B218" s="192"/>
      <c r="C218" s="195"/>
    </row>
    <row r="219" spans="1:3" s="1" customFormat="1" ht="12.75">
      <c r="A219" s="3"/>
      <c r="B219" s="196"/>
      <c r="C219" s="197"/>
    </row>
    <row r="220" spans="1:3" s="1" customFormat="1" ht="12.75">
      <c r="A220" s="3"/>
      <c r="B220" s="192"/>
      <c r="C220" s="195"/>
    </row>
    <row r="221" spans="1:3" s="1" customFormat="1" ht="12.75">
      <c r="A221" s="3"/>
      <c r="B221" s="192"/>
      <c r="C221" s="194"/>
    </row>
    <row r="222" spans="1:3" s="1" customFormat="1" ht="12.75">
      <c r="A222" s="3"/>
      <c r="B222" s="196"/>
      <c r="C222" s="26"/>
    </row>
    <row r="223" spans="1:3" ht="12.75">
      <c r="A223" s="3"/>
      <c r="B223" s="192"/>
      <c r="C223" s="198"/>
    </row>
    <row r="224" spans="1:3" ht="12.75">
      <c r="A224" s="3"/>
      <c r="B224" s="192"/>
      <c r="C224" s="195"/>
    </row>
    <row r="225" spans="1:3" ht="12.75">
      <c r="A225" s="3"/>
      <c r="B225" s="199"/>
      <c r="C225" s="200"/>
    </row>
    <row r="226" spans="1:3" s="30" customFormat="1" ht="12.75">
      <c r="A226" s="3"/>
      <c r="B226" s="192"/>
      <c r="C226" s="198"/>
    </row>
    <row r="227" spans="1:3" s="30" customFormat="1" ht="12.75">
      <c r="A227" s="3"/>
      <c r="B227" s="192"/>
      <c r="C227" s="198"/>
    </row>
    <row r="228" spans="1:3" s="30" customFormat="1" ht="12.75">
      <c r="A228" s="3"/>
      <c r="B228" s="192"/>
      <c r="C228" s="195"/>
    </row>
    <row r="229" spans="1:3" s="30" customFormat="1" ht="12.75">
      <c r="A229" s="3"/>
      <c r="B229" s="192"/>
      <c r="C229" s="195"/>
    </row>
    <row r="230" spans="1:3" s="30" customFormat="1" ht="12.75">
      <c r="A230" s="3"/>
      <c r="B230" s="192"/>
      <c r="C230" s="195"/>
    </row>
    <row r="231" spans="1:3" s="30" customFormat="1" ht="12.75">
      <c r="A231" s="3"/>
      <c r="B231" s="192"/>
      <c r="C231" s="195"/>
    </row>
    <row r="232" spans="1:3" s="30" customFormat="1" ht="12.75">
      <c r="A232" s="3"/>
      <c r="B232" s="192"/>
      <c r="C232" s="195"/>
    </row>
    <row r="233" spans="1:3" s="30" customFormat="1" ht="12.75">
      <c r="A233" s="3"/>
      <c r="B233" s="192"/>
      <c r="C233" s="195"/>
    </row>
    <row r="234" spans="1:3" s="30" customFormat="1" ht="12.75">
      <c r="A234" s="3"/>
      <c r="B234" s="192"/>
      <c r="C234" s="195"/>
    </row>
    <row r="235" spans="1:3" s="30" customFormat="1" ht="12.75">
      <c r="A235" s="3"/>
      <c r="B235" s="192"/>
      <c r="C235" s="195"/>
    </row>
    <row r="236" spans="1:3" s="30" customFormat="1" ht="12.75">
      <c r="A236" s="3"/>
      <c r="B236" s="192"/>
      <c r="C236" s="195"/>
    </row>
    <row r="237" spans="1:3" s="30" customFormat="1" ht="12.75">
      <c r="A237" s="3"/>
      <c r="B237" s="192"/>
      <c r="C237" s="195"/>
    </row>
    <row r="238" spans="1:3" s="30" customFormat="1" ht="12.75">
      <c r="A238" s="27"/>
      <c r="B238" s="192"/>
      <c r="C238" s="195"/>
    </row>
    <row r="239" spans="1:3" s="30" customFormat="1" ht="12.75">
      <c r="A239" s="3"/>
      <c r="B239" s="192"/>
      <c r="C239" s="195"/>
    </row>
    <row r="240" spans="1:3" s="30" customFormat="1" ht="12.75">
      <c r="A240" s="3"/>
      <c r="B240" s="192"/>
      <c r="C240" s="195"/>
    </row>
    <row r="241" spans="1:3" s="30" customFormat="1" ht="12.75">
      <c r="A241" s="29"/>
      <c r="B241" s="192"/>
      <c r="C241" s="195"/>
    </row>
    <row r="242" spans="1:3" s="30" customFormat="1" ht="12.75">
      <c r="A242" s="3"/>
      <c r="B242" s="192"/>
      <c r="C242" s="195"/>
    </row>
    <row r="243" spans="1:3" s="30" customFormat="1" ht="12.75">
      <c r="A243" s="3"/>
      <c r="B243" s="192"/>
      <c r="C243" s="195"/>
    </row>
    <row r="244" spans="1:3" s="30" customFormat="1" ht="12.75">
      <c r="A244" s="3"/>
      <c r="B244" s="192"/>
      <c r="C244" s="195"/>
    </row>
    <row r="245" spans="1:3" s="30" customFormat="1" ht="12.75">
      <c r="A245" s="3"/>
      <c r="B245" s="192"/>
      <c r="C245" s="195"/>
    </row>
    <row r="246" spans="1:3" s="30" customFormat="1" ht="12.75">
      <c r="A246" s="3"/>
      <c r="B246" s="192"/>
      <c r="C246" s="195"/>
    </row>
    <row r="247" spans="1:3" s="30" customFormat="1" ht="12.75">
      <c r="A247" s="3"/>
      <c r="B247" s="192"/>
      <c r="C247" s="195"/>
    </row>
    <row r="248" spans="1:3" s="30" customFormat="1" ht="12.75">
      <c r="A248" s="3"/>
      <c r="B248" s="192"/>
      <c r="C248" s="195"/>
    </row>
    <row r="249" spans="1:3" s="30" customFormat="1" ht="12.75">
      <c r="A249" s="3"/>
      <c r="B249" s="192"/>
      <c r="C249" s="195"/>
    </row>
    <row r="250" spans="1:3" s="30" customFormat="1" ht="12.75">
      <c r="A250" s="3"/>
      <c r="B250" s="192"/>
      <c r="C250" s="195"/>
    </row>
    <row r="251" spans="1:3" s="30" customFormat="1" ht="12.75">
      <c r="A251" s="3"/>
      <c r="B251" s="192"/>
      <c r="C251" s="195"/>
    </row>
    <row r="252" spans="1:3" s="30" customFormat="1" ht="12.75">
      <c r="A252" s="3"/>
      <c r="B252" s="192"/>
      <c r="C252" s="195"/>
    </row>
    <row r="253" spans="1:3" s="30" customFormat="1" ht="12.75">
      <c r="A253" s="3"/>
      <c r="B253" s="192"/>
      <c r="C253" s="195"/>
    </row>
    <row r="254" spans="1:3" s="30" customFormat="1" ht="12.75">
      <c r="A254" s="3"/>
      <c r="B254" s="192"/>
      <c r="C254" s="195"/>
    </row>
    <row r="255" spans="1:3" s="30" customFormat="1" ht="12.75">
      <c r="A255" s="3"/>
      <c r="B255" s="192"/>
      <c r="C255" s="195"/>
    </row>
    <row r="256" spans="1:3" s="30" customFormat="1" ht="12.75">
      <c r="A256" s="3"/>
      <c r="B256" s="192"/>
      <c r="C256" s="195"/>
    </row>
    <row r="257" spans="1:3" s="30" customFormat="1" ht="12.75">
      <c r="A257" s="3"/>
      <c r="B257" s="192"/>
      <c r="C257" s="198"/>
    </row>
    <row r="258" spans="1:3" s="30" customFormat="1" ht="12.75">
      <c r="A258" s="3"/>
      <c r="B258" s="192"/>
      <c r="C258" s="198"/>
    </row>
    <row r="259" spans="1:3" s="30" customFormat="1" ht="12.75">
      <c r="A259" s="3"/>
      <c r="B259" s="192"/>
      <c r="C259" s="198"/>
    </row>
    <row r="260" spans="1:3" s="30" customFormat="1" ht="12.75">
      <c r="A260" s="3"/>
      <c r="B260" s="192"/>
      <c r="C260" s="198"/>
    </row>
    <row r="261" spans="1:3" s="30" customFormat="1" ht="12.75">
      <c r="A261" s="3"/>
      <c r="B261" s="192"/>
      <c r="C261" s="198"/>
    </row>
    <row r="262" spans="1:3" s="30" customFormat="1" ht="12.75">
      <c r="A262" s="3"/>
      <c r="B262" s="192"/>
      <c r="C262" s="198"/>
    </row>
    <row r="263" spans="1:3" s="30" customFormat="1" ht="12.75">
      <c r="A263" s="3"/>
      <c r="B263" s="192"/>
      <c r="C263" s="198"/>
    </row>
    <row r="264" spans="1:3" s="30" customFormat="1" ht="12.75">
      <c r="A264" s="3"/>
      <c r="B264" s="192"/>
      <c r="C264" s="198"/>
    </row>
    <row r="265" spans="1:3" s="30" customFormat="1" ht="12.75">
      <c r="A265" s="3"/>
      <c r="B265" s="192"/>
      <c r="C265" s="198"/>
    </row>
    <row r="266" spans="1:3" s="30" customFormat="1" ht="12.75">
      <c r="A266" s="3"/>
      <c r="B266" s="192"/>
      <c r="C266" s="198"/>
    </row>
    <row r="267" spans="1:3" s="30" customFormat="1" ht="12.75">
      <c r="A267" s="3"/>
      <c r="B267" s="192"/>
      <c r="C267" s="198"/>
    </row>
    <row r="268" spans="1:3" s="30" customFormat="1" ht="12.75">
      <c r="A268" s="3"/>
      <c r="B268" s="192"/>
      <c r="C268" s="198"/>
    </row>
    <row r="269" spans="1:3" s="30" customFormat="1" ht="12.75">
      <c r="A269" s="3"/>
      <c r="B269" s="192"/>
      <c r="C269" s="198"/>
    </row>
    <row r="270" spans="1:3" s="30" customFormat="1" ht="12.75">
      <c r="A270" s="3"/>
      <c r="B270" s="192"/>
      <c r="C270" s="198"/>
    </row>
    <row r="271" spans="1:3" s="30" customFormat="1" ht="12.75">
      <c r="A271" s="3"/>
      <c r="B271" s="192"/>
      <c r="C271" s="198"/>
    </row>
    <row r="272" spans="1:3" s="30" customFormat="1" ht="12.75">
      <c r="A272" s="3"/>
      <c r="B272" s="192"/>
      <c r="C272" s="198"/>
    </row>
    <row r="273" spans="1:3" s="30" customFormat="1" ht="12.75">
      <c r="A273" s="3"/>
      <c r="B273" s="192"/>
      <c r="C273" s="198"/>
    </row>
    <row r="274" spans="1:3" s="30" customFormat="1" ht="12.75">
      <c r="A274" s="3"/>
      <c r="B274" s="192"/>
      <c r="C274" s="198"/>
    </row>
    <row r="275" spans="1:3" s="30" customFormat="1" ht="12.75">
      <c r="A275" s="3"/>
      <c r="B275" s="192"/>
      <c r="C275" s="198"/>
    </row>
    <row r="276" spans="1:3" s="30" customFormat="1" ht="12.75">
      <c r="A276" s="3"/>
      <c r="B276" s="192"/>
      <c r="C276" s="198"/>
    </row>
    <row r="277" spans="1:3" s="30" customFormat="1" ht="12.75">
      <c r="A277" s="3"/>
      <c r="B277" s="192"/>
      <c r="C277" s="198"/>
    </row>
    <row r="278" spans="1:3" s="30" customFormat="1" ht="12.75">
      <c r="A278" s="3"/>
      <c r="B278" s="192"/>
      <c r="C278" s="198"/>
    </row>
    <row r="279" spans="1:3" s="30" customFormat="1" ht="12.75">
      <c r="A279" s="3"/>
      <c r="B279" s="192"/>
      <c r="C279" s="198"/>
    </row>
    <row r="280" spans="1:3" s="30" customFormat="1" ht="12.75">
      <c r="A280" s="3"/>
      <c r="B280" s="192"/>
      <c r="C280" s="198"/>
    </row>
    <row r="281" spans="1:3" s="30" customFormat="1" ht="12.75">
      <c r="A281" s="3"/>
      <c r="B281" s="192"/>
      <c r="C281" s="198"/>
    </row>
    <row r="282" spans="1:3" s="30" customFormat="1" ht="12.75">
      <c r="A282" s="3"/>
      <c r="B282" s="192"/>
      <c r="C282" s="198"/>
    </row>
    <row r="283" spans="1:3" s="30" customFormat="1" ht="12.75">
      <c r="A283" s="3"/>
      <c r="B283" s="192"/>
      <c r="C283" s="198"/>
    </row>
    <row r="284" spans="1:3" s="30" customFormat="1" ht="12.75">
      <c r="A284" s="3"/>
      <c r="B284" s="266"/>
      <c r="C284" s="198"/>
    </row>
    <row r="285" spans="1:3" s="30" customFormat="1" ht="12.75">
      <c r="A285" s="3"/>
      <c r="B285" s="266"/>
      <c r="C285" s="198"/>
    </row>
    <row r="286" spans="1:3" s="30" customFormat="1" ht="12.75">
      <c r="A286" s="3"/>
      <c r="B286" s="266"/>
      <c r="C286" s="198"/>
    </row>
    <row r="287" spans="1:3" s="30" customFormat="1" ht="12.75">
      <c r="A287" s="3"/>
      <c r="B287" s="266"/>
      <c r="C287" s="198"/>
    </row>
    <row r="288" spans="1:3" s="30" customFormat="1" ht="12.75">
      <c r="A288" s="3"/>
      <c r="B288" s="266"/>
      <c r="C288" s="198"/>
    </row>
    <row r="289" spans="1:3" s="30" customFormat="1" ht="12.75">
      <c r="A289" s="3"/>
      <c r="B289" s="266"/>
      <c r="C289" s="198"/>
    </row>
    <row r="290" spans="2:3" s="30" customFormat="1" ht="12.75">
      <c r="B290" s="266"/>
      <c r="C290" s="198"/>
    </row>
    <row r="291" spans="1:3" s="30" customFormat="1" ht="12.75">
      <c r="A291" s="265"/>
      <c r="B291" s="266"/>
      <c r="C291" s="198"/>
    </row>
    <row r="292" spans="1:3" s="30" customFormat="1" ht="12.75">
      <c r="A292" s="265"/>
      <c r="B292" s="266"/>
      <c r="C292" s="198"/>
    </row>
    <row r="293" spans="1:3" s="30" customFormat="1" ht="12.75">
      <c r="A293" s="265"/>
      <c r="B293" s="266"/>
      <c r="C293" s="198"/>
    </row>
    <row r="294" spans="1:3" s="30" customFormat="1" ht="12.75">
      <c r="A294" s="265"/>
      <c r="B294" s="266"/>
      <c r="C294" s="198"/>
    </row>
    <row r="295" spans="1:3" s="30" customFormat="1" ht="12.75">
      <c r="A295" s="265"/>
      <c r="B295" s="266"/>
      <c r="C295" s="198"/>
    </row>
    <row r="296" spans="1:3" s="30" customFormat="1" ht="12.75">
      <c r="A296" s="265"/>
      <c r="B296" s="266"/>
      <c r="C296" s="267"/>
    </row>
    <row r="297" spans="1:3" s="30" customFormat="1" ht="36.75" customHeight="1">
      <c r="A297" s="265"/>
      <c r="B297" s="268"/>
      <c r="C297" s="269"/>
    </row>
    <row r="298" spans="1:3" s="30" customFormat="1" ht="12.75">
      <c r="A298" s="265"/>
      <c r="B298" s="266"/>
      <c r="C298" s="270"/>
    </row>
    <row r="299" spans="1:3" s="30" customFormat="1" ht="12.75">
      <c r="A299" s="265"/>
      <c r="B299" s="271"/>
      <c r="C299" s="267"/>
    </row>
    <row r="300" spans="1:2" ht="12.75">
      <c r="A300" s="265"/>
      <c r="B300" s="4"/>
    </row>
    <row r="301" spans="1:2" ht="12.75">
      <c r="A301" s="265"/>
      <c r="B301" s="4"/>
    </row>
    <row r="302" spans="1:2" ht="12.75">
      <c r="A302" s="265"/>
      <c r="B302" s="4"/>
    </row>
    <row r="303" spans="1:2" ht="12.75">
      <c r="A303" s="265"/>
      <c r="B303" s="4"/>
    </row>
    <row r="304" spans="1:2" ht="12.75">
      <c r="A304" s="265"/>
      <c r="B304" s="4"/>
    </row>
    <row r="305" spans="1:2" ht="12.75">
      <c r="A305" s="265"/>
      <c r="B305" s="4"/>
    </row>
    <row r="306" spans="1:2" ht="12.75">
      <c r="A306" s="265"/>
      <c r="B306" s="4"/>
    </row>
    <row r="307" spans="1:2" ht="12.75">
      <c r="A307" s="265"/>
      <c r="B307" s="4"/>
    </row>
    <row r="308" spans="1:2" ht="12.75">
      <c r="A308" s="265"/>
      <c r="B308" s="4"/>
    </row>
    <row r="309" spans="1:2" ht="12.75">
      <c r="A309" s="265"/>
      <c r="B309" s="4"/>
    </row>
    <row r="310" spans="1:2" ht="12.75">
      <c r="A310" s="265"/>
      <c r="B310" s="4"/>
    </row>
    <row r="311" spans="1:2" ht="12.75">
      <c r="A311" s="265"/>
      <c r="B311" s="4"/>
    </row>
    <row r="312" spans="1:2" ht="12.75">
      <c r="A312" s="30"/>
      <c r="B312" s="4"/>
    </row>
    <row r="313" spans="1:2" ht="12.75">
      <c r="A313" s="265"/>
      <c r="B313" s="4"/>
    </row>
    <row r="314" spans="1:2" ht="12.75">
      <c r="A314" s="265"/>
      <c r="B314" s="4"/>
    </row>
    <row r="315" spans="1:2" ht="12.75">
      <c r="A315" s="30"/>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sheetData>
  <sheetProtection/>
  <printOptions/>
  <pageMargins left="0.1968503937007874" right="0.1968503937007874" top="0.3937007874015748" bottom="0.5905511811023623" header="0.5118110236220472" footer="0.5118110236220472"/>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marie-pierre havinga</dc:creator>
  <cp:keywords/>
  <dc:description/>
  <cp:lastModifiedBy>Microsoft Office User</cp:lastModifiedBy>
  <cp:lastPrinted>2017-03-30T15:03:32Z</cp:lastPrinted>
  <dcterms:created xsi:type="dcterms:W3CDTF">2008-09-23T08:00:28Z</dcterms:created>
  <dcterms:modified xsi:type="dcterms:W3CDTF">2022-05-03T16:06:55Z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